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oksmac5/Desktop/QATAR Tender/Tender submission documents/Commercial/"/>
    </mc:Choice>
  </mc:AlternateContent>
  <xr:revisionPtr revIDLastSave="0" documentId="13_ncr:1_{BC30431D-DD78-E540-954C-0314AEA2A0F2}" xr6:coauthVersionLast="46" xr6:coauthVersionMax="46" xr10:uidLastSave="{00000000-0000-0000-0000-000000000000}"/>
  <bookViews>
    <workbookView xWindow="19160" yWindow="460" windowWidth="28040" windowHeight="17440" xr2:uid="{EE03DCFA-FD19-E445-AB20-C660085D61A1}"/>
  </bookViews>
  <sheets>
    <sheet name="BoQ 01" sheetId="2" r:id="rId1"/>
    <sheet name="BoQ 02" sheetId="3" r:id="rId2"/>
    <sheet name="BoQ 03" sheetId="4" r:id="rId3"/>
    <sheet name="BoQ 04" sheetId="5" r:id="rId4"/>
    <sheet name="BoQ 05" sheetId="6" r:id="rId5"/>
    <sheet name="BoQ 06" sheetId="7" r:id="rId6"/>
    <sheet name="Sheet1" sheetId="1" r:id="rId7"/>
  </sheets>
  <definedNames>
    <definedName name="_xlnm.Print_Area" localSheetId="0">'BoQ 01'!$A$1:$F$15</definedName>
    <definedName name="_xlnm.Print_Area" localSheetId="1">'BoQ 02'!$A$1:$G$18</definedName>
    <definedName name="_xlnm.Print_Area" localSheetId="2">'BoQ 03'!$A$1:$P$25</definedName>
    <definedName name="_xlnm.Print_Area" localSheetId="3">'BoQ 04'!$A$1:$H$23</definedName>
    <definedName name="_xlnm.Print_Area" localSheetId="4">'BoQ 05'!$A$1:$F$25</definedName>
    <definedName name="_xlnm.Print_Area" localSheetId="5">'BoQ 06'!$A$1:$F$10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8" i="7" s="1"/>
  <c r="E23" i="6" l="1"/>
  <c r="H21" i="5"/>
  <c r="G21" i="5"/>
  <c r="F21" i="5"/>
  <c r="E21" i="5"/>
  <c r="G22" i="5" l="1"/>
  <c r="P23" i="4"/>
  <c r="O23" i="4"/>
  <c r="N23" i="4"/>
  <c r="M23" i="4"/>
  <c r="L23" i="4"/>
  <c r="K23" i="4"/>
  <c r="J23" i="4"/>
  <c r="I23" i="4"/>
  <c r="H23" i="4"/>
  <c r="G23" i="4"/>
  <c r="F23" i="4"/>
  <c r="E23" i="4"/>
  <c r="N24" i="4" l="1"/>
  <c r="F13" i="3"/>
  <c r="F12" i="3"/>
  <c r="F11" i="3"/>
  <c r="F10" i="3"/>
  <c r="F9" i="3"/>
  <c r="F8" i="3"/>
  <c r="F7" i="3"/>
  <c r="F6" i="3"/>
  <c r="E15" i="3" l="1"/>
  <c r="D12" i="2"/>
</calcChain>
</file>

<file path=xl/sharedStrings.xml><?xml version="1.0" encoding="utf-8"?>
<sst xmlns="http://schemas.openxmlformats.org/spreadsheetml/2006/main" count="176" uniqueCount="104">
  <si>
    <t>BoQ 1</t>
  </si>
  <si>
    <t>Contract Currency:</t>
  </si>
  <si>
    <t>Contract Price Summary</t>
  </si>
  <si>
    <t>N°</t>
  </si>
  <si>
    <t>Type of Services</t>
  </si>
  <si>
    <t>Fee</t>
  </si>
  <si>
    <t>Carry Forward From</t>
  </si>
  <si>
    <t>Total Design and Manufacturing Fees:</t>
  </si>
  <si>
    <t>From BOQ N°2</t>
  </si>
  <si>
    <r>
      <t>Total Event Management Fees (</t>
    </r>
    <r>
      <rPr>
        <b/>
        <sz val="14"/>
        <color rgb="FFFF0000"/>
        <rFont val="Arial"/>
        <family val="2"/>
      </rPr>
      <t>Chalet Events</t>
    </r>
    <r>
      <rPr>
        <b/>
        <sz val="14"/>
        <color rgb="FF000000"/>
        <rFont val="Arial"/>
        <family val="2"/>
      </rPr>
      <t>):</t>
    </r>
  </si>
  <si>
    <t>From BOQ N°3</t>
  </si>
  <si>
    <r>
      <t>Total Event Management Fees (</t>
    </r>
    <r>
      <rPr>
        <b/>
        <sz val="14"/>
        <color rgb="FFFF0000"/>
        <rFont val="Arial"/>
        <family val="2"/>
      </rPr>
      <t>Stand Events</t>
    </r>
    <r>
      <rPr>
        <b/>
        <sz val="14"/>
        <color rgb="FF000000"/>
        <rFont val="Arial"/>
        <family val="2"/>
      </rPr>
      <t>):</t>
    </r>
  </si>
  <si>
    <t>From BOQ N°4</t>
  </si>
  <si>
    <t>Total Transportation Fees:</t>
  </si>
  <si>
    <t>From BOQ N°5</t>
  </si>
  <si>
    <t>Total Storage Fees (for Contract Term):</t>
  </si>
  <si>
    <t>From BOQ N°6</t>
  </si>
  <si>
    <t>Contract Price:</t>
  </si>
  <si>
    <t>(Carry Forward to the Tender Submission Form)</t>
  </si>
  <si>
    <t>Any prices of items shown with zero value shall be deemed included in the prices of other items and no additional fees or charges are therefore applicable.</t>
  </si>
  <si>
    <t>BoQ 2</t>
  </si>
  <si>
    <r>
      <t>Design and Manufacturing Fees per Exhibition Stand (</t>
    </r>
    <r>
      <rPr>
        <b/>
        <i/>
        <sz val="12"/>
        <color theme="1"/>
        <rFont val="Arial"/>
        <family val="2"/>
      </rPr>
      <t>Stand or Chalet</t>
    </r>
    <r>
      <rPr>
        <b/>
        <sz val="18"/>
        <color theme="1"/>
        <rFont val="Arial"/>
        <family val="2"/>
      </rPr>
      <t>)</t>
    </r>
  </si>
  <si>
    <t>Event Name</t>
  </si>
  <si>
    <t>Design Fee</t>
  </si>
  <si>
    <t>Manufacturing
Fee</t>
  </si>
  <si>
    <t>Design and Manufacturing Fee</t>
  </si>
  <si>
    <t>Kuwait Chalet</t>
  </si>
  <si>
    <t>Singapore Chalet</t>
  </si>
  <si>
    <t>Eurasia Chalet</t>
  </si>
  <si>
    <t>Farnborough Chalet</t>
  </si>
  <si>
    <t>Paris Chalet</t>
  </si>
  <si>
    <t>Dubai Chalet</t>
  </si>
  <si>
    <t>ITB Berlin Main Stand</t>
  </si>
  <si>
    <t>ITB Berlin Additional Stand</t>
  </si>
  <si>
    <r>
      <t xml:space="preserve">(Carry Forward to Item </t>
    </r>
    <r>
      <rPr>
        <b/>
        <i/>
        <sz val="16"/>
        <color rgb="FF0000FF"/>
        <rFont val="Arial"/>
        <family val="2"/>
      </rPr>
      <t>1</t>
    </r>
    <r>
      <rPr>
        <b/>
        <i/>
        <sz val="9"/>
        <color rgb="FF0000FF"/>
        <rFont val="Arial"/>
        <family val="2"/>
      </rPr>
      <t xml:space="preserve"> of the Contract Price Summary Table BoQ 1)</t>
    </r>
  </si>
  <si>
    <t>BoQ 3</t>
  </si>
  <si>
    <r>
      <t xml:space="preserve">Services and Works
</t>
    </r>
    <r>
      <rPr>
        <b/>
        <sz val="11"/>
        <color rgb="FF0000FF"/>
        <rFont val="Arial"/>
        <family val="2"/>
      </rPr>
      <t>(inclusive of all parts, materials, labour, and administration)</t>
    </r>
  </si>
  <si>
    <r>
      <t xml:space="preserve">Event Management Fee Per </t>
    </r>
    <r>
      <rPr>
        <b/>
        <sz val="16"/>
        <color rgb="FF0000FF"/>
        <rFont val="Arial"/>
        <family val="2"/>
      </rPr>
      <t>Chalet Event</t>
    </r>
  </si>
  <si>
    <t>Kuwait Aviation
Show</t>
  </si>
  <si>
    <t>Singapre
Airshow</t>
  </si>
  <si>
    <t>Eurasia Airshow</t>
  </si>
  <si>
    <t>Farnborough Airshow</t>
  </si>
  <si>
    <t>Paris
Air Show</t>
  </si>
  <si>
    <t>Dubai
Aishow</t>
  </si>
  <si>
    <t>Jan 2022</t>
  </si>
  <si>
    <t>Feb 2022</t>
  </si>
  <si>
    <t>Apr 2022</t>
  </si>
  <si>
    <t>Jul 2022</t>
  </si>
  <si>
    <t>Jun 2023</t>
  </si>
  <si>
    <t>Nov 2023</t>
  </si>
  <si>
    <t>Jan 2024</t>
  </si>
  <si>
    <t>Feb 2024</t>
  </si>
  <si>
    <t>Apr 2024</t>
  </si>
  <si>
    <t>Jul 2024</t>
  </si>
  <si>
    <t>Jun 2025</t>
  </si>
  <si>
    <t>Nov 2025</t>
  </si>
  <si>
    <r>
      <t>On-Site Assembly Service</t>
    </r>
    <r>
      <rPr>
        <sz val="9"/>
        <color theme="1"/>
        <rFont val="Arial"/>
        <family val="2"/>
      </rPr>
      <t>.</t>
    </r>
    <r>
      <rPr>
        <b/>
        <i/>
        <sz val="9"/>
        <color theme="1"/>
        <rFont val="Arial"/>
        <family val="2"/>
      </rPr>
      <t xml:space="preserve">
</t>
    </r>
    <r>
      <rPr>
        <b/>
        <i/>
        <sz val="9"/>
        <color rgb="FF0000FF"/>
        <rFont val="Arial"/>
        <family val="2"/>
      </rPr>
      <t>(Clause 2.2 of Annex 2 of General Conditions)</t>
    </r>
  </si>
  <si>
    <t>Furniture hire fees</t>
  </si>
  <si>
    <t>Kitchen equipment hire</t>
  </si>
  <si>
    <t>Graphics and artworks</t>
  </si>
  <si>
    <r>
      <t xml:space="preserve">AV Equipment and Wi-Fi and connectivity
</t>
    </r>
    <r>
      <rPr>
        <b/>
        <sz val="9"/>
        <color rgb="FF0000FF"/>
        <rFont val="Arial"/>
        <family val="2"/>
      </rPr>
      <t>(Clause 3.3 of Annex 2 of General Conditions)</t>
    </r>
  </si>
  <si>
    <r>
      <t xml:space="preserve">Cleaning, janitorial, and waste removal services
</t>
    </r>
    <r>
      <rPr>
        <b/>
        <sz val="9"/>
        <color rgb="FF0000FF"/>
        <rFont val="Arial"/>
        <family val="2"/>
      </rPr>
      <t>(Clause 4.1 of Annex 2 of General Conditions)</t>
    </r>
  </si>
  <si>
    <r>
      <t xml:space="preserve">Aircraft Static Display tables, parasols, and red carpets
</t>
    </r>
    <r>
      <rPr>
        <b/>
        <sz val="9"/>
        <color rgb="FF0000FF"/>
        <rFont val="Arial"/>
        <family val="2"/>
      </rPr>
      <t>(Clause 3.1 of Appendix “A” of Contract)</t>
    </r>
  </si>
  <si>
    <r>
      <t xml:space="preserve">Golf Buggies hire
</t>
    </r>
    <r>
      <rPr>
        <b/>
        <sz val="9"/>
        <color rgb="FF0000FF"/>
        <rFont val="Arial"/>
        <family val="2"/>
      </rPr>
      <t>(Clause 3.2 of Appendix “A” of Contract)</t>
    </r>
  </si>
  <si>
    <r>
      <t xml:space="preserve">Floral and plant arrangements
</t>
    </r>
    <r>
      <rPr>
        <b/>
        <sz val="9"/>
        <color rgb="FF0000FF"/>
        <rFont val="Arial"/>
        <family val="2"/>
      </rPr>
      <t>(Clause 3.3 of Appendix “A” of Contract)</t>
    </r>
  </si>
  <si>
    <r>
      <t xml:space="preserve">Office equipment
</t>
    </r>
    <r>
      <rPr>
        <b/>
        <sz val="9"/>
        <color rgb="FF0000FF"/>
        <rFont val="Arial"/>
        <family val="2"/>
      </rPr>
      <t>(Clause 3.4 of Appendix “A” of Contract)</t>
    </r>
  </si>
  <si>
    <r>
      <t>Other equipment and materials hire fees (</t>
    </r>
    <r>
      <rPr>
        <b/>
        <i/>
        <sz val="9"/>
        <color theme="1"/>
        <rFont val="Arial"/>
        <family val="2"/>
      </rPr>
      <t>if any</t>
    </r>
    <r>
      <rPr>
        <sz val="9"/>
        <color theme="1"/>
        <rFont val="Arial"/>
        <family val="2"/>
      </rPr>
      <t>)</t>
    </r>
  </si>
  <si>
    <r>
      <t xml:space="preserve">Maintenance, repair, and upkeep services of the </t>
    </r>
    <r>
      <rPr>
        <b/>
        <sz val="9"/>
        <color theme="1"/>
        <rFont val="Arial"/>
        <family val="2"/>
      </rPr>
      <t>Chalet</t>
    </r>
    <r>
      <rPr>
        <sz val="9"/>
        <color theme="1"/>
        <rFont val="Arial"/>
        <family val="2"/>
      </rPr>
      <t xml:space="preserve"> during the </t>
    </r>
    <r>
      <rPr>
        <i/>
        <sz val="9"/>
        <color theme="1"/>
        <rFont val="Arial"/>
        <family val="2"/>
      </rPr>
      <t>Event</t>
    </r>
    <r>
      <rPr>
        <sz val="9"/>
        <color theme="1"/>
        <rFont val="Arial"/>
        <family val="2"/>
      </rPr>
      <t xml:space="preserve">. </t>
    </r>
    <r>
      <rPr>
        <b/>
        <sz val="9"/>
        <color rgb="FF0000FF"/>
        <rFont val="Arial"/>
        <family val="2"/>
      </rPr>
      <t>(Clause 3.2 of Annex 2 of General Conditions)</t>
    </r>
  </si>
  <si>
    <t>Air-conditioning</t>
  </si>
  <si>
    <t>Electrical power, water, waste, and utilities</t>
  </si>
  <si>
    <r>
      <t xml:space="preserve">On-Site Disassembly Services
</t>
    </r>
    <r>
      <rPr>
        <b/>
        <i/>
        <sz val="9"/>
        <color rgb="FF0000FF"/>
        <rFont val="Arial"/>
        <family val="2"/>
      </rPr>
      <t>(Clause 5 of Annex 2 of General Conditions)</t>
    </r>
  </si>
  <si>
    <t>Project management</t>
  </si>
  <si>
    <r>
      <t xml:space="preserve">Other fees and costs for a full </t>
    </r>
    <r>
      <rPr>
        <i/>
        <sz val="9"/>
        <color theme="1"/>
        <rFont val="Arial"/>
        <family val="2"/>
      </rPr>
      <t>Event Management Service</t>
    </r>
    <r>
      <rPr>
        <sz val="9"/>
        <color theme="1"/>
        <rFont val="Arial"/>
        <family val="2"/>
      </rPr>
      <t xml:space="preserve"> (</t>
    </r>
    <r>
      <rPr>
        <b/>
        <i/>
        <sz val="9"/>
        <color theme="1"/>
        <rFont val="Arial"/>
        <family val="2"/>
      </rPr>
      <t>not included above</t>
    </r>
    <r>
      <rPr>
        <sz val="9"/>
        <color theme="1"/>
        <rFont val="Arial"/>
        <family val="2"/>
      </rPr>
      <t>)</t>
    </r>
  </si>
  <si>
    <r>
      <t xml:space="preserve">Event Management Fee </t>
    </r>
    <r>
      <rPr>
        <b/>
        <sz val="14"/>
        <color rgb="FF0000FF"/>
        <rFont val="Arial"/>
        <family val="2"/>
      </rPr>
      <t>per Event</t>
    </r>
    <r>
      <rPr>
        <b/>
        <sz val="14"/>
        <color theme="1"/>
        <rFont val="Arial"/>
        <family val="2"/>
      </rPr>
      <t>:</t>
    </r>
  </si>
  <si>
    <r>
      <t xml:space="preserve">Total Event Management Fees for </t>
    </r>
    <r>
      <rPr>
        <b/>
        <sz val="14"/>
        <color rgb="FF0000FF"/>
        <rFont val="Arial"/>
        <family val="2"/>
      </rPr>
      <t>All Chalet Events</t>
    </r>
    <r>
      <rPr>
        <b/>
        <sz val="14"/>
        <color theme="1"/>
        <rFont val="Arial"/>
        <family val="2"/>
      </rPr>
      <t xml:space="preserve">:
</t>
    </r>
    <r>
      <rPr>
        <b/>
        <i/>
        <sz val="11"/>
        <color rgb="FF0000FF"/>
        <rFont val="Arial"/>
        <family val="2"/>
      </rPr>
      <t xml:space="preserve">(Carry Forward to Item </t>
    </r>
    <r>
      <rPr>
        <b/>
        <i/>
        <sz val="16"/>
        <color rgb="FF0000FF"/>
        <rFont val="Arial"/>
        <family val="2"/>
      </rPr>
      <t>2</t>
    </r>
    <r>
      <rPr>
        <b/>
        <i/>
        <sz val="11"/>
        <color rgb="FF0000FF"/>
        <rFont val="Arial"/>
        <family val="2"/>
      </rPr>
      <t xml:space="preserve"> of the Contract Price Summary Table BoQ 1)</t>
    </r>
  </si>
  <si>
    <t>BoQ 4</t>
  </si>
  <si>
    <r>
      <rPr>
        <b/>
        <sz val="14"/>
        <color theme="1"/>
        <rFont val="Arial"/>
        <family val="2"/>
      </rPr>
      <t>Services and Works</t>
    </r>
    <r>
      <rPr>
        <b/>
        <sz val="11"/>
        <color theme="1"/>
        <rFont val="Arial"/>
        <family val="2"/>
      </rPr>
      <t xml:space="preserve">
</t>
    </r>
    <r>
      <rPr>
        <b/>
        <sz val="11"/>
        <color rgb="FF0000FF"/>
        <rFont val="Arial"/>
        <family val="2"/>
      </rPr>
      <t>(inclusive of all parts, materials, labour, and administration)</t>
    </r>
  </si>
  <si>
    <r>
      <t xml:space="preserve">Event Management Fee Per </t>
    </r>
    <r>
      <rPr>
        <b/>
        <sz val="16"/>
        <color rgb="FF0000FF"/>
        <rFont val="Arial"/>
        <family val="2"/>
      </rPr>
      <t>Stand Event</t>
    </r>
  </si>
  <si>
    <t>ITB Berlin</t>
  </si>
  <si>
    <t>Mar 2022</t>
  </si>
  <si>
    <t>Mar 2023</t>
  </si>
  <si>
    <t>Mar 2024</t>
  </si>
  <si>
    <t>Mar 2025</t>
  </si>
  <si>
    <r>
      <t xml:space="preserve">Maintenance, repair, and upkeep services of the Chalet during the Event.
</t>
    </r>
    <r>
      <rPr>
        <b/>
        <sz val="9"/>
        <color rgb="FF0000FF"/>
        <rFont val="Arial"/>
        <family val="2"/>
      </rPr>
      <t>(Clause 3.2 of Annex 2 of General Conditions)</t>
    </r>
  </si>
  <si>
    <r>
      <t xml:space="preserve">Total Event Management Fees for </t>
    </r>
    <r>
      <rPr>
        <b/>
        <sz val="14"/>
        <color rgb="FF0000FF"/>
        <rFont val="Arial"/>
        <family val="2"/>
      </rPr>
      <t>All Stand Events</t>
    </r>
    <r>
      <rPr>
        <b/>
        <sz val="14"/>
        <color theme="1"/>
        <rFont val="Arial"/>
        <family val="2"/>
      </rPr>
      <t xml:space="preserve">:
</t>
    </r>
    <r>
      <rPr>
        <b/>
        <i/>
        <sz val="11"/>
        <color rgb="FF0000FF"/>
        <rFont val="Arial"/>
        <family val="2"/>
      </rPr>
      <t xml:space="preserve">(Carry Forward to Item </t>
    </r>
    <r>
      <rPr>
        <b/>
        <i/>
        <sz val="16"/>
        <color rgb="FF0000FF"/>
        <rFont val="Arial"/>
        <family val="2"/>
      </rPr>
      <t>3</t>
    </r>
    <r>
      <rPr>
        <b/>
        <i/>
        <sz val="11"/>
        <color rgb="FF0000FF"/>
        <rFont val="Arial"/>
        <family val="2"/>
      </rPr>
      <t xml:space="preserve"> of the Contract Price Summary Table BoQ 1)</t>
    </r>
  </si>
  <si>
    <t>BoQ 5</t>
  </si>
  <si>
    <t>Transportation Fees</t>
  </si>
  <si>
    <t>Planned Event Date</t>
  </si>
  <si>
    <t>Transportation Fee per Event</t>
  </si>
  <si>
    <t>Kuwait Aviation Show</t>
  </si>
  <si>
    <t>Singapore Airshow</t>
  </si>
  <si>
    <t>Paris Air Show</t>
  </si>
  <si>
    <t>Dubai Airshow</t>
  </si>
  <si>
    <t>Mar 205</t>
  </si>
  <si>
    <r>
      <t xml:space="preserve">(Carry Forward to Item </t>
    </r>
    <r>
      <rPr>
        <b/>
        <i/>
        <sz val="14"/>
        <color rgb="FF0000FF"/>
        <rFont val="Arial"/>
        <family val="2"/>
      </rPr>
      <t>4</t>
    </r>
    <r>
      <rPr>
        <b/>
        <i/>
        <sz val="9"/>
        <color rgb="FF0000FF"/>
        <rFont val="Arial"/>
        <family val="2"/>
      </rPr>
      <t xml:space="preserve"> of the Contract Price Summary Table BoQ 1)</t>
    </r>
  </si>
  <si>
    <t>BoQ 6</t>
  </si>
  <si>
    <r>
      <t xml:space="preserve">The total </t>
    </r>
    <r>
      <rPr>
        <b/>
        <i/>
        <sz val="11"/>
        <color theme="1"/>
        <rFont val="Arial"/>
        <family val="2"/>
      </rPr>
      <t>Storage Fee</t>
    </r>
    <r>
      <rPr>
        <b/>
        <sz val="11"/>
        <color theme="1"/>
        <rFont val="Arial"/>
        <family val="2"/>
      </rPr>
      <t xml:space="preserve"> for all </t>
    </r>
    <r>
      <rPr>
        <b/>
        <i/>
        <sz val="11"/>
        <color theme="1"/>
        <rFont val="Arial"/>
        <family val="2"/>
      </rPr>
      <t>Exhibition Stands</t>
    </r>
    <r>
      <rPr>
        <b/>
        <sz val="11"/>
        <color theme="1"/>
        <rFont val="Arial"/>
        <family val="2"/>
      </rPr>
      <t xml:space="preserve"> (Stands and Chalets) including all materials and </t>
    </r>
    <r>
      <rPr>
        <b/>
        <i/>
        <sz val="11"/>
        <color theme="1"/>
        <rFont val="Arial"/>
        <family val="2"/>
      </rPr>
      <t>Equipment</t>
    </r>
    <r>
      <rPr>
        <b/>
        <sz val="11"/>
        <color theme="1"/>
        <rFont val="Arial"/>
        <family val="2"/>
      </rPr>
      <t xml:space="preserve"> at the </t>
    </r>
    <r>
      <rPr>
        <b/>
        <i/>
        <sz val="11"/>
        <color theme="1"/>
        <rFont val="Arial"/>
        <family val="2"/>
      </rPr>
      <t>Storage Location</t>
    </r>
    <r>
      <rPr>
        <b/>
        <sz val="11"/>
        <color theme="1"/>
        <rFont val="Arial"/>
        <family val="2"/>
      </rPr>
      <t>:</t>
    </r>
  </si>
  <si>
    <r>
      <rPr>
        <b/>
        <sz val="14"/>
        <color rgb="FF0000FF"/>
        <rFont val="Arial"/>
        <family val="2"/>
      </rPr>
      <t>Monthly</t>
    </r>
    <r>
      <rPr>
        <b/>
        <sz val="14"/>
        <color theme="1"/>
        <rFont val="Arial"/>
        <family val="2"/>
      </rPr>
      <t xml:space="preserve"> Storage Fee</t>
    </r>
  </si>
  <si>
    <t>Months</t>
  </si>
  <si>
    <t>Total Storage Fee</t>
  </si>
  <si>
    <t>Total Storage Fees:</t>
  </si>
  <si>
    <r>
      <t xml:space="preserve">(Carry Forward to Item </t>
    </r>
    <r>
      <rPr>
        <b/>
        <i/>
        <sz val="16"/>
        <color rgb="FF0000FF"/>
        <rFont val="Arial"/>
        <family val="2"/>
      </rPr>
      <t>5</t>
    </r>
    <r>
      <rPr>
        <b/>
        <i/>
        <sz val="10"/>
        <color rgb="FF0000FF"/>
        <rFont val="Arial"/>
        <family val="2"/>
      </rPr>
      <t xml:space="preserve"> of the Contract Price Summary Table BoQ 1)</t>
    </r>
  </si>
  <si>
    <t>€ Euro</t>
  </si>
  <si>
    <t>Exhibitor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</si>
</sst>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0000FF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sz val="4"/>
      <color rgb="FF000000"/>
      <name val="Arial"/>
      <family val="2"/>
    </font>
    <font>
      <b/>
      <sz val="18"/>
      <color rgb="FF000000"/>
      <name val="Arial"/>
      <family val="2"/>
    </font>
    <font>
      <b/>
      <i/>
      <sz val="12"/>
      <color rgb="FF0000FF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i/>
      <sz val="9"/>
      <color rgb="FF0000FF"/>
      <name val="Arial"/>
      <family val="2"/>
    </font>
    <font>
      <b/>
      <i/>
      <sz val="16"/>
      <color rgb="FF0000FF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FF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.5"/>
      <color theme="1"/>
      <name val="Arial"/>
      <family val="2"/>
    </font>
    <font>
      <b/>
      <sz val="14"/>
      <color rgb="FF0000FF"/>
      <name val="Arial"/>
      <family val="2"/>
    </font>
    <font>
      <b/>
      <i/>
      <sz val="11"/>
      <color rgb="FF0000FF"/>
      <name val="Arial"/>
      <family val="2"/>
    </font>
    <font>
      <sz val="10"/>
      <color theme="1"/>
      <name val="Times New Roman"/>
      <family val="1"/>
    </font>
    <font>
      <b/>
      <sz val="9.5"/>
      <color theme="1"/>
      <name val="Arial"/>
      <family val="2"/>
    </font>
    <font>
      <b/>
      <sz val="13"/>
      <color theme="1"/>
      <name val="Arial"/>
      <family val="2"/>
    </font>
    <font>
      <sz val="11"/>
      <color rgb="FF000000"/>
      <name val="Arial"/>
      <family val="2"/>
    </font>
    <font>
      <b/>
      <i/>
      <sz val="14"/>
      <color rgb="FF0000FF"/>
      <name val="Arial"/>
      <family val="2"/>
    </font>
    <font>
      <b/>
      <i/>
      <sz val="11"/>
      <color theme="1"/>
      <name val="Arial"/>
      <family val="2"/>
    </font>
    <font>
      <b/>
      <i/>
      <sz val="10"/>
      <color rgb="FF0000FF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E8F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EF5E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rgb="FFFEF6F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9">
    <xf numFmtId="0" fontId="0" fillId="0" borderId="0" xfId="0"/>
    <xf numFmtId="0" fontId="2" fillId="2" borderId="0" xfId="1" applyFont="1" applyFill="1"/>
    <xf numFmtId="0" fontId="3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justify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 wrapText="1"/>
    </xf>
    <xf numFmtId="0" fontId="9" fillId="0" borderId="5" xfId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right" vertical="center"/>
    </xf>
    <xf numFmtId="4" fontId="10" fillId="6" borderId="5" xfId="1" applyNumberFormat="1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wrapText="1"/>
    </xf>
    <xf numFmtId="0" fontId="9" fillId="0" borderId="7" xfId="1" applyFont="1" applyBorder="1" applyAlignment="1">
      <alignment horizontal="center" vertical="center"/>
    </xf>
    <xf numFmtId="0" fontId="10" fillId="2" borderId="8" xfId="1" applyFont="1" applyFill="1" applyBorder="1" applyAlignment="1">
      <alignment horizontal="right" vertical="center"/>
    </xf>
    <xf numFmtId="4" fontId="10" fillId="6" borderId="7" xfId="1" applyNumberFormat="1" applyFont="1" applyFill="1" applyBorder="1" applyAlignment="1" applyProtection="1">
      <alignment horizontal="right" vertical="center"/>
      <protection locked="0"/>
    </xf>
    <xf numFmtId="0" fontId="9" fillId="0" borderId="9" xfId="1" applyFont="1" applyBorder="1" applyAlignment="1">
      <alignment horizontal="center" vertical="center"/>
    </xf>
    <xf numFmtId="0" fontId="10" fillId="2" borderId="10" xfId="1" applyFont="1" applyFill="1" applyBorder="1" applyAlignment="1">
      <alignment horizontal="right" vertical="center"/>
    </xf>
    <xf numFmtId="4" fontId="10" fillId="6" borderId="9" xfId="1" applyNumberFormat="1" applyFont="1" applyFill="1" applyBorder="1" applyAlignment="1" applyProtection="1">
      <alignment horizontal="right" vertical="center"/>
      <protection locked="0"/>
    </xf>
    <xf numFmtId="0" fontId="12" fillId="2" borderId="0" xfId="1" applyFont="1" applyFill="1" applyAlignment="1">
      <alignment horizontal="right" vertical="center"/>
    </xf>
    <xf numFmtId="0" fontId="3" fillId="2" borderId="0" xfId="1" applyFont="1" applyFill="1"/>
    <xf numFmtId="0" fontId="13" fillId="2" borderId="0" xfId="1" applyFont="1" applyFill="1" applyAlignment="1">
      <alignment horizontal="right" vertical="center"/>
    </xf>
    <xf numFmtId="4" fontId="13" fillId="0" borderId="11" xfId="1" applyNumberFormat="1" applyFont="1" applyBorder="1" applyAlignment="1">
      <alignment horizontal="right" vertical="center"/>
    </xf>
    <xf numFmtId="0" fontId="14" fillId="2" borderId="0" xfId="1" applyFont="1" applyFill="1" applyAlignment="1">
      <alignment horizontal="right" vertical="center"/>
    </xf>
    <xf numFmtId="4" fontId="13" fillId="0" borderId="12" xfId="1" applyNumberFormat="1" applyFont="1" applyBorder="1" applyAlignment="1">
      <alignment horizontal="right" vertical="center"/>
    </xf>
    <xf numFmtId="0" fontId="15" fillId="2" borderId="0" xfId="1" applyFont="1" applyFill="1" applyAlignment="1">
      <alignment horizontal="justify" vertical="center"/>
    </xf>
    <xf numFmtId="0" fontId="16" fillId="2" borderId="0" xfId="1" applyFont="1" applyFill="1" applyAlignment="1">
      <alignment horizontal="left" vertical="top" wrapText="1"/>
    </xf>
    <xf numFmtId="0" fontId="2" fillId="0" borderId="0" xfId="1" applyFont="1"/>
    <xf numFmtId="0" fontId="5" fillId="0" borderId="0" xfId="1" applyFont="1" applyAlignment="1">
      <alignment horizontal="right" vertical="center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5" fillId="5" borderId="13" xfId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vertical="center"/>
    </xf>
    <xf numFmtId="4" fontId="19" fillId="6" borderId="18" xfId="1" applyNumberFormat="1" applyFont="1" applyFill="1" applyBorder="1" applyAlignment="1" applyProtection="1">
      <alignment horizontal="right" vertical="center"/>
      <protection locked="0"/>
    </xf>
    <xf numFmtId="4" fontId="10" fillId="0" borderId="19" xfId="1" applyNumberFormat="1" applyFont="1" applyBorder="1" applyAlignment="1">
      <alignment horizontal="right" vertical="center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vertical="center"/>
    </xf>
    <xf numFmtId="4" fontId="19" fillId="6" borderId="21" xfId="1" applyNumberFormat="1" applyFont="1" applyFill="1" applyBorder="1" applyAlignment="1" applyProtection="1">
      <alignment horizontal="right" vertical="center"/>
      <protection locked="0"/>
    </xf>
    <xf numFmtId="4" fontId="10" fillId="0" borderId="22" xfId="1" applyNumberFormat="1" applyFont="1" applyBorder="1" applyAlignment="1">
      <alignment horizontal="right" vertical="center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vertical="center"/>
    </xf>
    <xf numFmtId="4" fontId="19" fillId="6" borderId="24" xfId="1" applyNumberFormat="1" applyFont="1" applyFill="1" applyBorder="1" applyAlignment="1" applyProtection="1">
      <alignment horizontal="right" vertical="center"/>
      <protection locked="0"/>
    </xf>
    <xf numFmtId="4" fontId="10" fillId="0" borderId="25" xfId="1" applyNumberFormat="1" applyFont="1" applyBorder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4" fontId="13" fillId="0" borderId="26" xfId="1" applyNumberFormat="1" applyFont="1" applyBorder="1" applyAlignment="1">
      <alignment horizontal="right" vertical="center"/>
    </xf>
    <xf numFmtId="4" fontId="13" fillId="0" borderId="27" xfId="1" applyNumberFormat="1" applyFont="1" applyBorder="1" applyAlignment="1">
      <alignment horizontal="right" vertical="center"/>
    </xf>
    <xf numFmtId="0" fontId="20" fillId="2" borderId="0" xfId="1" applyFont="1" applyFill="1" applyAlignment="1">
      <alignment horizontal="right" vertical="center"/>
    </xf>
    <xf numFmtId="4" fontId="13" fillId="0" borderId="28" xfId="1" applyNumberFormat="1" applyFont="1" applyBorder="1" applyAlignment="1">
      <alignment horizontal="right" vertical="center"/>
    </xf>
    <xf numFmtId="4" fontId="13" fillId="0" borderId="29" xfId="1" applyNumberFormat="1" applyFont="1" applyBorder="1" applyAlignment="1">
      <alignment horizontal="right" vertical="center"/>
    </xf>
    <xf numFmtId="0" fontId="20" fillId="2" borderId="0" xfId="1" applyFont="1" applyFill="1" applyAlignment="1">
      <alignment horizontal="right" vertical="center"/>
    </xf>
    <xf numFmtId="4" fontId="13" fillId="0" borderId="0" xfId="1" applyNumberFormat="1" applyFont="1" applyAlignment="1">
      <alignment horizontal="right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49" fontId="5" fillId="4" borderId="30" xfId="1" applyNumberFormat="1" applyFont="1" applyFill="1" applyBorder="1" applyAlignment="1" applyProtection="1">
      <alignment horizontal="center" vertical="center"/>
      <protection locked="0"/>
    </xf>
    <xf numFmtId="49" fontId="5" fillId="4" borderId="31" xfId="1" applyNumberFormat="1" applyFont="1" applyFill="1" applyBorder="1" applyAlignment="1" applyProtection="1">
      <alignment horizontal="center" vertical="center"/>
      <protection locked="0"/>
    </xf>
    <xf numFmtId="49" fontId="5" fillId="4" borderId="32" xfId="1" applyNumberFormat="1" applyFont="1" applyFill="1" applyBorder="1" applyAlignment="1" applyProtection="1">
      <alignment horizontal="center" vertical="center"/>
      <protection locked="0"/>
    </xf>
    <xf numFmtId="0" fontId="22" fillId="7" borderId="11" xfId="1" applyFont="1" applyFill="1" applyBorder="1" applyAlignment="1">
      <alignment horizontal="center" vertical="center" wrapText="1"/>
    </xf>
    <xf numFmtId="0" fontId="3" fillId="7" borderId="33" xfId="1" applyFont="1" applyFill="1" applyBorder="1" applyAlignment="1">
      <alignment horizontal="center" vertical="center" wrapText="1"/>
    </xf>
    <xf numFmtId="0" fontId="3" fillId="7" borderId="34" xfId="1" applyFont="1" applyFill="1" applyBorder="1" applyAlignment="1">
      <alignment horizontal="center" vertical="center" wrapText="1"/>
    </xf>
    <xf numFmtId="0" fontId="23" fillId="0" borderId="30" xfId="1" applyFont="1" applyBorder="1" applyAlignment="1">
      <alignment horizontal="center" vertical="center" wrapText="1"/>
    </xf>
    <xf numFmtId="0" fontId="23" fillId="0" borderId="31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2" fillId="7" borderId="35" xfId="1" applyFont="1" applyFill="1" applyBorder="1" applyAlignment="1">
      <alignment horizontal="center" vertical="center" wrapText="1"/>
    </xf>
    <xf numFmtId="0" fontId="3" fillId="7" borderId="36" xfId="1" applyFont="1" applyFill="1" applyBorder="1" applyAlignment="1">
      <alignment horizontal="center" vertical="center" wrapText="1"/>
    </xf>
    <xf numFmtId="0" fontId="3" fillId="7" borderId="37" xfId="1" applyFont="1" applyFill="1" applyBorder="1" applyAlignment="1">
      <alignment horizontal="center" vertical="center" wrapText="1"/>
    </xf>
    <xf numFmtId="0" fontId="25" fillId="8" borderId="38" xfId="1" applyFont="1" applyFill="1" applyBorder="1" applyAlignment="1">
      <alignment horizontal="center" vertical="center" wrapText="1"/>
    </xf>
    <xf numFmtId="0" fontId="25" fillId="9" borderId="39" xfId="1" applyFont="1" applyFill="1" applyBorder="1" applyAlignment="1">
      <alignment horizontal="center" vertical="center" wrapText="1"/>
    </xf>
    <xf numFmtId="0" fontId="26" fillId="10" borderId="39" xfId="1" applyFont="1" applyFill="1" applyBorder="1" applyAlignment="1">
      <alignment horizontal="center" vertical="center" wrapText="1"/>
    </xf>
    <xf numFmtId="0" fontId="26" fillId="11" borderId="40" xfId="1" applyFont="1" applyFill="1" applyBorder="1" applyAlignment="1">
      <alignment horizontal="center" vertical="center" wrapText="1"/>
    </xf>
    <xf numFmtId="0" fontId="26" fillId="12" borderId="41" xfId="1" applyFont="1" applyFill="1" applyBorder="1" applyAlignment="1">
      <alignment horizontal="center" vertical="center" wrapText="1"/>
    </xf>
    <xf numFmtId="0" fontId="26" fillId="13" borderId="42" xfId="1" applyFont="1" applyFill="1" applyBorder="1" applyAlignment="1">
      <alignment horizontal="center" vertical="center" wrapText="1"/>
    </xf>
    <xf numFmtId="0" fontId="26" fillId="12" borderId="43" xfId="1" applyFont="1" applyFill="1" applyBorder="1" applyAlignment="1">
      <alignment horizontal="center" vertical="center" wrapText="1"/>
    </xf>
    <xf numFmtId="0" fontId="26" fillId="13" borderId="34" xfId="1" applyFont="1" applyFill="1" applyBorder="1" applyAlignment="1">
      <alignment horizontal="center" vertical="center" wrapText="1"/>
    </xf>
    <xf numFmtId="0" fontId="3" fillId="7" borderId="44" xfId="1" applyFont="1" applyFill="1" applyBorder="1" applyAlignment="1">
      <alignment horizontal="center" vertical="center" wrapText="1"/>
    </xf>
    <xf numFmtId="0" fontId="3" fillId="7" borderId="45" xfId="1" applyFont="1" applyFill="1" applyBorder="1" applyAlignment="1">
      <alignment horizontal="center" vertical="center" wrapText="1"/>
    </xf>
    <xf numFmtId="17" fontId="3" fillId="8" borderId="46" xfId="1" quotePrefix="1" applyNumberFormat="1" applyFont="1" applyFill="1" applyBorder="1" applyAlignment="1">
      <alignment horizontal="center" vertical="center" wrapText="1"/>
    </xf>
    <xf numFmtId="17" fontId="3" fillId="9" borderId="47" xfId="1" quotePrefix="1" applyNumberFormat="1" applyFont="1" applyFill="1" applyBorder="1" applyAlignment="1">
      <alignment horizontal="center" vertical="center" wrapText="1"/>
    </xf>
    <xf numFmtId="17" fontId="3" fillId="10" borderId="47" xfId="1" quotePrefix="1" applyNumberFormat="1" applyFont="1" applyFill="1" applyBorder="1" applyAlignment="1">
      <alignment horizontal="center" vertical="center" wrapText="1"/>
    </xf>
    <xf numFmtId="17" fontId="3" fillId="11" borderId="45" xfId="1" quotePrefix="1" applyNumberFormat="1" applyFont="1" applyFill="1" applyBorder="1" applyAlignment="1">
      <alignment horizontal="center" vertical="center" wrapText="1"/>
    </xf>
    <xf numFmtId="17" fontId="3" fillId="12" borderId="48" xfId="1" quotePrefix="1" applyNumberFormat="1" applyFont="1" applyFill="1" applyBorder="1" applyAlignment="1">
      <alignment horizontal="center" vertical="center" wrapText="1"/>
    </xf>
    <xf numFmtId="17" fontId="3" fillId="13" borderId="49" xfId="1" quotePrefix="1" applyNumberFormat="1" applyFont="1" applyFill="1" applyBorder="1" applyAlignment="1">
      <alignment horizontal="center" vertical="center" wrapText="1"/>
    </xf>
    <xf numFmtId="17" fontId="3" fillId="8" borderId="50" xfId="1" quotePrefix="1" applyNumberFormat="1" applyFont="1" applyFill="1" applyBorder="1" applyAlignment="1">
      <alignment horizontal="center" vertical="center" wrapText="1"/>
    </xf>
    <xf numFmtId="17" fontId="3" fillId="9" borderId="21" xfId="1" quotePrefix="1" applyNumberFormat="1" applyFont="1" applyFill="1" applyBorder="1" applyAlignment="1">
      <alignment horizontal="center" vertical="center" wrapText="1"/>
    </xf>
    <xf numFmtId="17" fontId="3" fillId="10" borderId="21" xfId="1" quotePrefix="1" applyNumberFormat="1" applyFont="1" applyFill="1" applyBorder="1" applyAlignment="1">
      <alignment horizontal="center" vertical="center" wrapText="1"/>
    </xf>
    <xf numFmtId="17" fontId="3" fillId="11" borderId="37" xfId="1" quotePrefix="1" applyNumberFormat="1" applyFont="1" applyFill="1" applyBorder="1" applyAlignment="1">
      <alignment horizontal="center" vertical="center" wrapText="1"/>
    </xf>
    <xf numFmtId="17" fontId="3" fillId="12" borderId="46" xfId="1" quotePrefix="1" applyNumberFormat="1" applyFont="1" applyFill="1" applyBorder="1" applyAlignment="1">
      <alignment horizontal="center" vertical="center" wrapText="1"/>
    </xf>
    <xf numFmtId="17" fontId="3" fillId="13" borderId="45" xfId="1" quotePrefix="1" applyNumberFormat="1" applyFont="1" applyFill="1" applyBorder="1" applyAlignment="1">
      <alignment horizontal="center" vertical="center" wrapText="1"/>
    </xf>
    <xf numFmtId="0" fontId="6" fillId="14" borderId="35" xfId="1" applyFont="1" applyFill="1" applyBorder="1" applyAlignment="1">
      <alignment horizontal="center" vertical="center" wrapText="1"/>
    </xf>
    <xf numFmtId="0" fontId="27" fillId="14" borderId="51" xfId="1" applyFont="1" applyFill="1" applyBorder="1" applyAlignment="1">
      <alignment horizontal="left" vertical="center" wrapText="1"/>
    </xf>
    <xf numFmtId="0" fontId="27" fillId="14" borderId="40" xfId="1" applyFont="1" applyFill="1" applyBorder="1" applyAlignment="1">
      <alignment horizontal="left" vertical="center" wrapText="1"/>
    </xf>
    <xf numFmtId="4" fontId="2" fillId="6" borderId="38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50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21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35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left" vertical="center" wrapText="1"/>
    </xf>
    <xf numFmtId="0" fontId="6" fillId="0" borderId="37" xfId="1" applyFont="1" applyBorder="1" applyAlignment="1">
      <alignment horizontal="left" vertical="center" wrapText="1"/>
    </xf>
    <xf numFmtId="0" fontId="31" fillId="0" borderId="36" xfId="1" applyFont="1" applyBorder="1" applyAlignment="1">
      <alignment horizontal="left" vertical="center" wrapText="1"/>
    </xf>
    <xf numFmtId="0" fontId="31" fillId="0" borderId="37" xfId="1" applyFont="1" applyBorder="1" applyAlignment="1">
      <alignment horizontal="left" vertical="center" wrapText="1"/>
    </xf>
    <xf numFmtId="0" fontId="27" fillId="14" borderId="36" xfId="1" applyFont="1" applyFill="1" applyBorder="1" applyAlignment="1">
      <alignment horizontal="left" vertical="center" wrapText="1"/>
    </xf>
    <xf numFmtId="0" fontId="27" fillId="14" borderId="37" xfId="1" applyFont="1" applyFill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left" vertical="center" wrapText="1"/>
    </xf>
    <xf numFmtId="0" fontId="6" fillId="0" borderId="53" xfId="1" applyFont="1" applyBorder="1" applyAlignment="1">
      <alignment horizontal="left" vertical="center" wrapText="1"/>
    </xf>
    <xf numFmtId="4" fontId="2" fillId="6" borderId="54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55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53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46" xfId="1" applyNumberFormat="1" applyFont="1" applyFill="1" applyBorder="1" applyAlignment="1" applyProtection="1">
      <alignment horizontal="right" vertical="center" wrapText="1"/>
      <protection locked="0"/>
    </xf>
    <xf numFmtId="4" fontId="2" fillId="6" borderId="4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30" xfId="1" applyFont="1" applyBorder="1" applyAlignment="1">
      <alignment horizontal="right" vertical="center" wrapText="1"/>
    </xf>
    <xf numFmtId="0" fontId="4" fillId="0" borderId="31" xfId="1" applyFont="1" applyBorder="1" applyAlignment="1">
      <alignment horizontal="right" vertical="center" wrapText="1"/>
    </xf>
    <xf numFmtId="0" fontId="4" fillId="0" borderId="32" xfId="1" applyFont="1" applyBorder="1" applyAlignment="1">
      <alignment horizontal="right" vertical="center" wrapText="1"/>
    </xf>
    <xf numFmtId="4" fontId="3" fillId="0" borderId="30" xfId="1" applyNumberFormat="1" applyFont="1" applyBorder="1" applyAlignment="1">
      <alignment horizontal="right" vertical="center" wrapText="1"/>
    </xf>
    <xf numFmtId="4" fontId="3" fillId="0" borderId="31" xfId="1" applyNumberFormat="1" applyFont="1" applyBorder="1" applyAlignment="1">
      <alignment horizontal="right" vertical="center" wrapText="1"/>
    </xf>
    <xf numFmtId="4" fontId="3" fillId="0" borderId="32" xfId="1" applyNumberFormat="1" applyFont="1" applyBorder="1" applyAlignment="1">
      <alignment horizontal="right" vertical="center" wrapText="1"/>
    </xf>
    <xf numFmtId="4" fontId="3" fillId="0" borderId="56" xfId="1" applyNumberFormat="1" applyFont="1" applyBorder="1" applyAlignment="1">
      <alignment horizontal="right" vertical="center" wrapText="1"/>
    </xf>
    <xf numFmtId="0" fontId="6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right" vertical="center" wrapText="1"/>
    </xf>
    <xf numFmtId="4" fontId="7" fillId="0" borderId="30" xfId="1" applyNumberFormat="1" applyFont="1" applyBorder="1" applyAlignment="1">
      <alignment horizontal="right" vertical="center" wrapText="1"/>
    </xf>
    <xf numFmtId="4" fontId="7" fillId="0" borderId="31" xfId="1" applyNumberFormat="1" applyFont="1" applyBorder="1" applyAlignment="1">
      <alignment horizontal="right" vertical="center" wrapText="1"/>
    </xf>
    <xf numFmtId="0" fontId="7" fillId="0" borderId="32" xfId="1" applyFont="1" applyBorder="1" applyAlignment="1">
      <alignment horizontal="right" vertical="center" wrapText="1"/>
    </xf>
    <xf numFmtId="0" fontId="16" fillId="2" borderId="0" xfId="1" applyFont="1" applyFill="1" applyAlignment="1">
      <alignment vertical="top"/>
    </xf>
    <xf numFmtId="0" fontId="34" fillId="2" borderId="0" xfId="1" applyFont="1" applyFill="1" applyAlignment="1">
      <alignment vertical="center" wrapText="1"/>
    </xf>
    <xf numFmtId="0" fontId="35" fillId="2" borderId="0" xfId="1" applyFont="1" applyFill="1" applyAlignment="1">
      <alignment vertical="center"/>
    </xf>
    <xf numFmtId="0" fontId="1" fillId="2" borderId="0" xfId="1" applyFill="1"/>
    <xf numFmtId="49" fontId="5" fillId="4" borderId="2" xfId="1" applyNumberFormat="1" applyFont="1" applyFill="1" applyBorder="1" applyAlignment="1" applyProtection="1">
      <alignment horizontal="center" vertical="center"/>
      <protection locked="0"/>
    </xf>
    <xf numFmtId="49" fontId="5" fillId="4" borderId="3" xfId="1" applyNumberFormat="1" applyFont="1" applyFill="1" applyBorder="1" applyAlignment="1" applyProtection="1">
      <alignment horizontal="center" vertical="center"/>
      <protection locked="0"/>
    </xf>
    <xf numFmtId="49" fontId="5" fillId="4" borderId="4" xfId="1" applyNumberFormat="1" applyFont="1" applyFill="1" applyBorder="1" applyAlignment="1" applyProtection="1">
      <alignment horizontal="center" vertical="center"/>
      <protection locked="0"/>
    </xf>
    <xf numFmtId="0" fontId="22" fillId="7" borderId="5" xfId="1" applyFont="1" applyFill="1" applyBorder="1" applyAlignment="1">
      <alignment horizontal="center" vertical="center" wrapText="1"/>
    </xf>
    <xf numFmtId="0" fontId="3" fillId="7" borderId="57" xfId="1" applyFont="1" applyFill="1" applyBorder="1" applyAlignment="1">
      <alignment horizontal="center" vertical="center" wrapText="1"/>
    </xf>
    <xf numFmtId="0" fontId="3" fillId="7" borderId="58" xfId="1" applyFont="1" applyFill="1" applyBorder="1" applyAlignment="1">
      <alignment horizontal="center" vertical="center" wrapText="1"/>
    </xf>
    <xf numFmtId="0" fontId="23" fillId="0" borderId="59" xfId="1" applyFont="1" applyBorder="1" applyAlignment="1">
      <alignment horizontal="center" vertical="center" wrapText="1"/>
    </xf>
    <xf numFmtId="0" fontId="23" fillId="0" borderId="60" xfId="1" applyFont="1" applyBorder="1" applyAlignment="1">
      <alignment horizontal="center" vertical="center" wrapText="1"/>
    </xf>
    <xf numFmtId="0" fontId="23" fillId="0" borderId="61" xfId="1" applyFont="1" applyBorder="1" applyAlignment="1">
      <alignment horizontal="center" vertical="center" wrapText="1"/>
    </xf>
    <xf numFmtId="0" fontId="22" fillId="7" borderId="7" xfId="1" applyFont="1" applyFill="1" applyBorder="1" applyAlignment="1">
      <alignment horizontal="center" vertical="center" wrapText="1"/>
    </xf>
    <xf numFmtId="0" fontId="3" fillId="7" borderId="62" xfId="1" applyFont="1" applyFill="1" applyBorder="1" applyAlignment="1">
      <alignment horizontal="center" vertical="center" wrapText="1"/>
    </xf>
    <xf numFmtId="0" fontId="3" fillId="7" borderId="0" xfId="1" applyFont="1" applyFill="1" applyAlignment="1">
      <alignment horizontal="center" vertical="center" wrapText="1"/>
    </xf>
    <xf numFmtId="0" fontId="5" fillId="8" borderId="17" xfId="1" applyFont="1" applyFill="1" applyBorder="1" applyAlignment="1">
      <alignment horizontal="center" vertical="center" wrapText="1"/>
    </xf>
    <xf numFmtId="0" fontId="5" fillId="8" borderId="18" xfId="1" applyFont="1" applyFill="1" applyBorder="1" applyAlignment="1">
      <alignment horizontal="center" vertical="center" wrapText="1"/>
    </xf>
    <xf numFmtId="0" fontId="5" fillId="8" borderId="19" xfId="1" applyFont="1" applyFill="1" applyBorder="1" applyAlignment="1">
      <alignment horizontal="center" vertical="center" wrapText="1"/>
    </xf>
    <xf numFmtId="0" fontId="22" fillId="7" borderId="9" xfId="1" applyFont="1" applyFill="1" applyBorder="1" applyAlignment="1">
      <alignment horizontal="center" vertical="center" wrapText="1"/>
    </xf>
    <xf numFmtId="0" fontId="3" fillId="7" borderId="63" xfId="1" applyFont="1" applyFill="1" applyBorder="1" applyAlignment="1">
      <alignment horizontal="center" vertical="center" wrapText="1"/>
    </xf>
    <xf numFmtId="0" fontId="3" fillId="7" borderId="64" xfId="1" applyFont="1" applyFill="1" applyBorder="1" applyAlignment="1">
      <alignment horizontal="center" vertical="center" wrapText="1"/>
    </xf>
    <xf numFmtId="17" fontId="5" fillId="8" borderId="23" xfId="1" quotePrefix="1" applyNumberFormat="1" applyFont="1" applyFill="1" applyBorder="1" applyAlignment="1">
      <alignment horizontal="center" vertical="center" wrapText="1"/>
    </xf>
    <xf numFmtId="17" fontId="5" fillId="8" borderId="24" xfId="1" quotePrefix="1" applyNumberFormat="1" applyFont="1" applyFill="1" applyBorder="1" applyAlignment="1">
      <alignment horizontal="center" vertical="center" wrapText="1"/>
    </xf>
    <xf numFmtId="17" fontId="5" fillId="8" borderId="25" xfId="1" quotePrefix="1" applyNumberFormat="1" applyFont="1" applyFill="1" applyBorder="1" applyAlignment="1">
      <alignment horizontal="center" vertical="center" wrapText="1"/>
    </xf>
    <xf numFmtId="0" fontId="6" fillId="14" borderId="65" xfId="1" applyFont="1" applyFill="1" applyBorder="1" applyAlignment="1">
      <alignment horizontal="center" vertical="center" wrapText="1"/>
    </xf>
    <xf numFmtId="0" fontId="27" fillId="14" borderId="66" xfId="1" applyFont="1" applyFill="1" applyBorder="1" applyAlignment="1">
      <alignment horizontal="left" vertical="center" wrapText="1"/>
    </xf>
    <xf numFmtId="0" fontId="27" fillId="14" borderId="67" xfId="1" applyFont="1" applyFill="1" applyBorder="1" applyAlignment="1">
      <alignment horizontal="left" vertical="center" wrapText="1"/>
    </xf>
    <xf numFmtId="4" fontId="5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20" xfId="1" applyFont="1" applyBorder="1" applyAlignment="1">
      <alignment horizontal="center" vertical="center" wrapText="1"/>
    </xf>
    <xf numFmtId="0" fontId="6" fillId="0" borderId="68" xfId="1" applyFont="1" applyBorder="1" applyAlignment="1">
      <alignment horizontal="left" vertical="center" wrapText="1"/>
    </xf>
    <xf numFmtId="0" fontId="6" fillId="0" borderId="69" xfId="1" applyFont="1" applyBorder="1" applyAlignment="1">
      <alignment horizontal="left" vertical="center" wrapText="1"/>
    </xf>
    <xf numFmtId="4" fontId="5" fillId="6" borderId="20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1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2" xfId="1" applyNumberFormat="1" applyFont="1" applyFill="1" applyBorder="1" applyAlignment="1" applyProtection="1">
      <alignment horizontal="right" vertical="center" wrapText="1"/>
      <protection locked="0"/>
    </xf>
    <xf numFmtId="0" fontId="31" fillId="0" borderId="21" xfId="1" applyFont="1" applyBorder="1" applyAlignment="1">
      <alignment horizontal="left" vertical="center" wrapText="1"/>
    </xf>
    <xf numFmtId="0" fontId="31" fillId="0" borderId="68" xfId="1" applyFont="1" applyBorder="1" applyAlignment="1">
      <alignment horizontal="left" vertical="center" wrapText="1"/>
    </xf>
    <xf numFmtId="0" fontId="6" fillId="14" borderId="20" xfId="1" applyFont="1" applyFill="1" applyBorder="1" applyAlignment="1">
      <alignment horizontal="center" vertical="center" wrapText="1"/>
    </xf>
    <xf numFmtId="0" fontId="27" fillId="14" borderId="21" xfId="1" applyFont="1" applyFill="1" applyBorder="1" applyAlignment="1">
      <alignment horizontal="left" vertical="center" wrapText="1"/>
    </xf>
    <xf numFmtId="0" fontId="27" fillId="14" borderId="68" xfId="1" applyFont="1" applyFill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70" xfId="1" applyFont="1" applyBorder="1" applyAlignment="1">
      <alignment horizontal="center" vertical="center" wrapText="1"/>
    </xf>
    <xf numFmtId="0" fontId="6" fillId="0" borderId="55" xfId="1" applyFont="1" applyBorder="1" applyAlignment="1">
      <alignment horizontal="left" vertical="center" wrapText="1"/>
    </xf>
    <xf numFmtId="0" fontId="6" fillId="0" borderId="71" xfId="1" applyFont="1" applyBorder="1" applyAlignment="1">
      <alignment horizontal="left" vertical="center" wrapText="1"/>
    </xf>
    <xf numFmtId="4" fontId="5" fillId="6" borderId="23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4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right" vertical="center" wrapText="1"/>
    </xf>
    <xf numFmtId="4" fontId="36" fillId="0" borderId="72" xfId="1" applyNumberFormat="1" applyFont="1" applyBorder="1" applyAlignment="1">
      <alignment horizontal="right" vertical="center" wrapText="1"/>
    </xf>
    <xf numFmtId="4" fontId="36" fillId="0" borderId="13" xfId="1" applyNumberFormat="1" applyFont="1" applyBorder="1" applyAlignment="1">
      <alignment horizontal="right" vertical="center" wrapText="1"/>
    </xf>
    <xf numFmtId="4" fontId="36" fillId="0" borderId="73" xfId="1" applyNumberFormat="1" applyFont="1" applyBorder="1" applyAlignment="1">
      <alignment horizontal="right" vertical="center" wrapText="1"/>
    </xf>
    <xf numFmtId="0" fontId="4" fillId="2" borderId="6" xfId="1" applyFont="1" applyFill="1" applyBorder="1" applyAlignment="1">
      <alignment horizontal="right" vertical="center" wrapText="1"/>
    </xf>
    <xf numFmtId="4" fontId="7" fillId="2" borderId="74" xfId="1" applyNumberFormat="1" applyFont="1" applyFill="1" applyBorder="1" applyAlignment="1">
      <alignment horizontal="right" vertical="center" wrapText="1"/>
    </xf>
    <xf numFmtId="0" fontId="7" fillId="2" borderId="75" xfId="1" applyFont="1" applyFill="1" applyBorder="1" applyAlignment="1">
      <alignment horizontal="right" vertical="center" wrapText="1"/>
    </xf>
    <xf numFmtId="0" fontId="5" fillId="4" borderId="59" xfId="1" applyFont="1" applyFill="1" applyBorder="1" applyAlignment="1" applyProtection="1">
      <alignment horizontal="center" vertical="center"/>
      <protection locked="0"/>
    </xf>
    <xf numFmtId="0" fontId="5" fillId="4" borderId="61" xfId="1" applyFont="1" applyFill="1" applyBorder="1" applyAlignment="1" applyProtection="1">
      <alignment horizontal="center" vertical="center"/>
      <protection locked="0"/>
    </xf>
    <xf numFmtId="0" fontId="5" fillId="5" borderId="14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/>
    </xf>
    <xf numFmtId="0" fontId="37" fillId="8" borderId="17" xfId="1" applyFont="1" applyFill="1" applyBorder="1" applyAlignment="1">
      <alignment horizontal="center" vertical="center"/>
    </xf>
    <xf numFmtId="0" fontId="37" fillId="8" borderId="18" xfId="1" applyFont="1" applyFill="1" applyBorder="1" applyAlignment="1">
      <alignment vertical="center"/>
    </xf>
    <xf numFmtId="49" fontId="37" fillId="8" borderId="18" xfId="1" applyNumberFormat="1" applyFont="1" applyFill="1" applyBorder="1" applyAlignment="1">
      <alignment horizontal="center" vertical="center"/>
    </xf>
    <xf numFmtId="4" fontId="10" fillId="6" borderId="19" xfId="1" applyNumberFormat="1" applyFont="1" applyFill="1" applyBorder="1" applyAlignment="1" applyProtection="1">
      <alignment horizontal="right" vertical="center"/>
      <protection locked="0"/>
    </xf>
    <xf numFmtId="0" fontId="37" fillId="15" borderId="65" xfId="1" applyFont="1" applyFill="1" applyBorder="1" applyAlignment="1">
      <alignment horizontal="center" vertical="center"/>
    </xf>
    <xf numFmtId="0" fontId="37" fillId="15" borderId="39" xfId="1" applyFont="1" applyFill="1" applyBorder="1" applyAlignment="1">
      <alignment vertical="center"/>
    </xf>
    <xf numFmtId="49" fontId="37" fillId="15" borderId="39" xfId="1" quotePrefix="1" applyNumberFormat="1" applyFont="1" applyFill="1" applyBorder="1" applyAlignment="1">
      <alignment horizontal="center" vertical="center"/>
    </xf>
    <xf numFmtId="4" fontId="10" fillId="6" borderId="76" xfId="1" applyNumberFormat="1" applyFont="1" applyFill="1" applyBorder="1" applyAlignment="1" applyProtection="1">
      <alignment horizontal="right" vertical="center"/>
      <protection locked="0"/>
    </xf>
    <xf numFmtId="0" fontId="37" fillId="16" borderId="20" xfId="1" applyFont="1" applyFill="1" applyBorder="1" applyAlignment="1">
      <alignment horizontal="center" vertical="center"/>
    </xf>
    <xf numFmtId="0" fontId="37" fillId="16" borderId="21" xfId="1" applyFont="1" applyFill="1" applyBorder="1" applyAlignment="1">
      <alignment vertical="center"/>
    </xf>
    <xf numFmtId="49" fontId="37" fillId="16" borderId="21" xfId="1" applyNumberFormat="1" applyFont="1" applyFill="1" applyBorder="1" applyAlignment="1">
      <alignment horizontal="center" vertical="center"/>
    </xf>
    <xf numFmtId="4" fontId="10" fillId="6" borderId="22" xfId="1" applyNumberFormat="1" applyFont="1" applyFill="1" applyBorder="1" applyAlignment="1" applyProtection="1">
      <alignment horizontal="right" vertical="center"/>
      <protection locked="0"/>
    </xf>
    <xf numFmtId="0" fontId="37" fillId="10" borderId="20" xfId="1" applyFont="1" applyFill="1" applyBorder="1" applyAlignment="1">
      <alignment horizontal="center" vertical="center"/>
    </xf>
    <xf numFmtId="0" fontId="37" fillId="10" borderId="21" xfId="1" applyFont="1" applyFill="1" applyBorder="1" applyAlignment="1">
      <alignment vertical="center"/>
    </xf>
    <xf numFmtId="49" fontId="37" fillId="10" borderId="21" xfId="1" applyNumberFormat="1" applyFont="1" applyFill="1" applyBorder="1" applyAlignment="1">
      <alignment horizontal="center" vertical="center"/>
    </xf>
    <xf numFmtId="0" fontId="37" fillId="11" borderId="23" xfId="1" applyFont="1" applyFill="1" applyBorder="1" applyAlignment="1">
      <alignment horizontal="center" vertical="center"/>
    </xf>
    <xf numFmtId="0" fontId="37" fillId="11" borderId="24" xfId="1" applyFont="1" applyFill="1" applyBorder="1" applyAlignment="1">
      <alignment vertical="center"/>
    </xf>
    <xf numFmtId="49" fontId="37" fillId="11" borderId="24" xfId="1" applyNumberFormat="1" applyFont="1" applyFill="1" applyBorder="1" applyAlignment="1">
      <alignment horizontal="center" vertical="center"/>
    </xf>
    <xf numFmtId="4" fontId="10" fillId="6" borderId="25" xfId="1" applyNumberFormat="1" applyFont="1" applyFill="1" applyBorder="1" applyAlignment="1" applyProtection="1">
      <alignment horizontal="right" vertical="center"/>
      <protection locked="0"/>
    </xf>
    <xf numFmtId="0" fontId="37" fillId="16" borderId="17" xfId="1" applyFont="1" applyFill="1" applyBorder="1" applyAlignment="1">
      <alignment horizontal="center" vertical="center"/>
    </xf>
    <xf numFmtId="0" fontId="37" fillId="16" borderId="18" xfId="1" applyFont="1" applyFill="1" applyBorder="1" applyAlignment="1">
      <alignment vertical="center"/>
    </xf>
    <xf numFmtId="49" fontId="37" fillId="16" borderId="18" xfId="1" applyNumberFormat="1" applyFont="1" applyFill="1" applyBorder="1" applyAlignment="1">
      <alignment horizontal="center" vertical="center"/>
    </xf>
    <xf numFmtId="0" fontId="37" fillId="17" borderId="20" xfId="1" applyFont="1" applyFill="1" applyBorder="1" applyAlignment="1">
      <alignment horizontal="center" vertical="center"/>
    </xf>
    <xf numFmtId="0" fontId="37" fillId="17" borderId="21" xfId="1" applyFont="1" applyFill="1" applyBorder="1" applyAlignment="1">
      <alignment vertical="center"/>
    </xf>
    <xf numFmtId="49" fontId="37" fillId="17" borderId="21" xfId="1" applyNumberFormat="1" applyFont="1" applyFill="1" applyBorder="1" applyAlignment="1">
      <alignment horizontal="center" vertical="center"/>
    </xf>
    <xf numFmtId="0" fontId="37" fillId="18" borderId="23" xfId="1" applyFont="1" applyFill="1" applyBorder="1" applyAlignment="1">
      <alignment horizontal="center" vertical="center"/>
    </xf>
    <xf numFmtId="0" fontId="37" fillId="18" borderId="24" xfId="1" applyFont="1" applyFill="1" applyBorder="1" applyAlignment="1">
      <alignment vertical="center"/>
    </xf>
    <xf numFmtId="49" fontId="37" fillId="18" borderId="24" xfId="1" quotePrefix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right" vertical="center"/>
    </xf>
    <xf numFmtId="4" fontId="13" fillId="0" borderId="5" xfId="1" applyNumberFormat="1" applyFont="1" applyBorder="1" applyAlignment="1">
      <alignment horizontal="right" vertical="center"/>
    </xf>
    <xf numFmtId="4" fontId="13" fillId="0" borderId="9" xfId="1" applyNumberFormat="1" applyFont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3" fillId="2" borderId="64" xfId="1" applyFont="1" applyFill="1" applyBorder="1" applyAlignment="1">
      <alignment horizontal="left" vertical="top" wrapText="1"/>
    </xf>
    <xf numFmtId="0" fontId="4" fillId="5" borderId="59" xfId="1" applyFont="1" applyFill="1" applyBorder="1" applyAlignment="1">
      <alignment horizontal="center" vertical="center"/>
    </xf>
    <xf numFmtId="0" fontId="4" fillId="5" borderId="60" xfId="1" applyFont="1" applyFill="1" applyBorder="1" applyAlignment="1">
      <alignment horizontal="center" vertical="center"/>
    </xf>
    <xf numFmtId="0" fontId="4" fillId="5" borderId="60" xfId="1" applyFont="1" applyFill="1" applyBorder="1" applyAlignment="1">
      <alignment horizontal="center" vertical="center"/>
    </xf>
    <xf numFmtId="0" fontId="4" fillId="5" borderId="61" xfId="1" applyFont="1" applyFill="1" applyBorder="1" applyAlignment="1">
      <alignment horizontal="center" vertical="center"/>
    </xf>
    <xf numFmtId="4" fontId="23" fillId="4" borderId="2" xfId="1" applyNumberFormat="1" applyFont="1" applyFill="1" applyBorder="1" applyAlignment="1" applyProtection="1">
      <alignment horizontal="right" vertical="center"/>
      <protection locked="0"/>
    </xf>
    <xf numFmtId="4" fontId="23" fillId="4" borderId="77" xfId="1" applyNumberFormat="1" applyFont="1" applyFill="1" applyBorder="1" applyAlignment="1" applyProtection="1">
      <alignment horizontal="right" vertical="center"/>
      <protection locked="0"/>
    </xf>
    <xf numFmtId="0" fontId="13" fillId="2" borderId="78" xfId="1" applyFont="1" applyFill="1" applyBorder="1" applyAlignment="1">
      <alignment horizontal="center" vertical="center"/>
    </xf>
    <xf numFmtId="4" fontId="9" fillId="0" borderId="79" xfId="1" applyNumberFormat="1" applyFont="1" applyBorder="1" applyAlignment="1">
      <alignment horizontal="right" vertical="center"/>
    </xf>
    <xf numFmtId="0" fontId="13" fillId="2" borderId="80" xfId="1" applyFont="1" applyFill="1" applyBorder="1" applyAlignment="1">
      <alignment horizontal="right" vertical="center"/>
    </xf>
    <xf numFmtId="0" fontId="40" fillId="2" borderId="0" xfId="1" applyFont="1" applyFill="1" applyAlignment="1">
      <alignment horizontal="right" vertical="center"/>
    </xf>
    <xf numFmtId="0" fontId="40" fillId="2" borderId="80" xfId="1" applyFont="1" applyFill="1" applyBorder="1" applyAlignment="1">
      <alignment horizontal="right" vertical="center"/>
    </xf>
  </cellXfs>
  <cellStyles count="2">
    <cellStyle name="Normal" xfId="0" builtinId="0"/>
    <cellStyle name="Normal 2" xfId="1" xr:uid="{1B42D478-406D-5B4D-BAFA-201C90EB1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5BD4-72F0-0A4F-925C-8D6D2112D5EA}">
  <dimension ref="A1:J33"/>
  <sheetViews>
    <sheetView tabSelected="1" zoomScaleNormal="100" workbookViewId="0">
      <selection activeCell="G18" sqref="G18"/>
    </sheetView>
  </sheetViews>
  <sheetFormatPr baseColWidth="10" defaultColWidth="8.6640625" defaultRowHeight="14"/>
  <cols>
    <col min="1" max="1" width="1.1640625" style="1" customWidth="1"/>
    <col min="2" max="2" width="6.6640625" style="31" customWidth="1"/>
    <col min="3" max="3" width="64.6640625" style="31" customWidth="1"/>
    <col min="4" max="4" width="36.1640625" style="31" customWidth="1"/>
    <col min="5" max="5" width="1.33203125" style="1" customWidth="1"/>
    <col min="6" max="6" width="17.5" style="1" customWidth="1"/>
    <col min="7" max="10" width="8.6640625" style="1"/>
    <col min="11" max="16384" width="8.6640625" style="31"/>
  </cols>
  <sheetData>
    <row r="1" spans="2:6" s="1" customFormat="1" ht="6" customHeight="1" thickBot="1"/>
    <row r="2" spans="2:6" ht="28.5" customHeight="1" thickBot="1">
      <c r="B2" s="2" t="s">
        <v>0</v>
      </c>
      <c r="C2" s="3" t="s">
        <v>1</v>
      </c>
      <c r="D2" s="4" t="s">
        <v>102</v>
      </c>
    </row>
    <row r="3" spans="2:6" s="1" customFormat="1" ht="21.5" customHeight="1" thickBot="1">
      <c r="B3" s="5"/>
    </row>
    <row r="4" spans="2:6" ht="26" customHeight="1" thickBot="1">
      <c r="B4" s="6" t="s">
        <v>2</v>
      </c>
      <c r="C4" s="7"/>
      <c r="D4" s="8"/>
    </row>
    <row r="5" spans="2:6" ht="41.5" customHeight="1" thickBot="1">
      <c r="B5" s="9" t="s">
        <v>3</v>
      </c>
      <c r="C5" s="10" t="s">
        <v>4</v>
      </c>
      <c r="D5" s="11" t="s">
        <v>5</v>
      </c>
      <c r="F5" s="12" t="s">
        <v>6</v>
      </c>
    </row>
    <row r="6" spans="2:6" ht="39.5" customHeight="1">
      <c r="B6" s="13">
        <v>1</v>
      </c>
      <c r="C6" s="14" t="s">
        <v>7</v>
      </c>
      <c r="D6" s="15">
        <v>312472</v>
      </c>
      <c r="F6" s="16" t="s">
        <v>8</v>
      </c>
    </row>
    <row r="7" spans="2:6" ht="39.5" customHeight="1">
      <c r="B7" s="17">
        <v>2</v>
      </c>
      <c r="C7" s="18" t="s">
        <v>9</v>
      </c>
      <c r="D7" s="19">
        <v>4061350</v>
      </c>
      <c r="F7" s="16" t="s">
        <v>10</v>
      </c>
    </row>
    <row r="8" spans="2:6" ht="39.5" customHeight="1">
      <c r="B8" s="17">
        <v>3</v>
      </c>
      <c r="C8" s="18" t="s">
        <v>11</v>
      </c>
      <c r="D8" s="19">
        <v>3119728</v>
      </c>
      <c r="F8" s="16" t="s">
        <v>12</v>
      </c>
    </row>
    <row r="9" spans="2:6" ht="39.5" customHeight="1">
      <c r="B9" s="17">
        <v>4</v>
      </c>
      <c r="C9" s="18" t="s">
        <v>13</v>
      </c>
      <c r="D9" s="19">
        <v>452500</v>
      </c>
      <c r="F9" s="16" t="s">
        <v>14</v>
      </c>
    </row>
    <row r="10" spans="2:6" ht="39.5" customHeight="1" thickBot="1">
      <c r="B10" s="20">
        <v>5</v>
      </c>
      <c r="C10" s="21" t="s">
        <v>15</v>
      </c>
      <c r="D10" s="22">
        <v>48714</v>
      </c>
      <c r="F10" s="16" t="s">
        <v>16</v>
      </c>
    </row>
    <row r="11" spans="2:6" s="1" customFormat="1" ht="15" thickBot="1">
      <c r="B11" s="23"/>
      <c r="C11" s="23"/>
      <c r="D11" s="23"/>
      <c r="F11" s="24"/>
    </row>
    <row r="12" spans="2:6" ht="24" thickTop="1">
      <c r="B12" s="25" t="s">
        <v>17</v>
      </c>
      <c r="C12" s="25"/>
      <c r="D12" s="26">
        <f>SUM(D6:D10)</f>
        <v>7994764</v>
      </c>
    </row>
    <row r="13" spans="2:6" ht="24.5" customHeight="1" thickBot="1">
      <c r="B13" s="27" t="s">
        <v>18</v>
      </c>
      <c r="C13" s="27"/>
      <c r="D13" s="28"/>
    </row>
    <row r="14" spans="2:6" s="1" customFormat="1" ht="15" thickTop="1">
      <c r="B14" s="29"/>
    </row>
    <row r="15" spans="2:6" s="1" customFormat="1" ht="29.5" customHeight="1">
      <c r="B15" s="30" t="s">
        <v>19</v>
      </c>
      <c r="C15" s="30"/>
      <c r="D15" s="30"/>
    </row>
    <row r="16" spans="2:6" s="1" customFormat="1"/>
    <row r="17" spans="3:3" s="1" customFormat="1"/>
    <row r="18" spans="3:3" s="1" customFormat="1"/>
    <row r="19" spans="3:3" s="1" customFormat="1"/>
    <row r="20" spans="3:3" s="1" customFormat="1"/>
    <row r="21" spans="3:3" s="1" customFormat="1"/>
    <row r="22" spans="3:3" s="1" customFormat="1"/>
    <row r="23" spans="3:3" s="1" customFormat="1"/>
    <row r="24" spans="3:3" s="1" customFormat="1"/>
    <row r="25" spans="3:3" s="1" customFormat="1"/>
    <row r="26" spans="3:3" s="1" customFormat="1"/>
    <row r="27" spans="3:3" s="1" customFormat="1"/>
    <row r="28" spans="3:3" s="1" customFormat="1"/>
    <row r="29" spans="3:3">
      <c r="C29" s="1"/>
    </row>
    <row r="30" spans="3:3">
      <c r="C30" s="1"/>
    </row>
    <row r="31" spans="3:3">
      <c r="C31" s="1"/>
    </row>
    <row r="32" spans="3:3">
      <c r="C32" s="1"/>
    </row>
    <row r="33" spans="3:3">
      <c r="C33" s="1"/>
    </row>
  </sheetData>
  <sheetProtection algorithmName="SHA-512" hashValue="2BObe1GZX3b9g/NllkE0Y2gDd1/zxfm09rpF4E7/Gkxq5lStGUelanCrPNqRUD9DowF5vbXZM3qk6UZvsfFXSA==" saltValue="Kvc4SXc0hYoMkhkcyT4xug==" spinCount="100000" sheet="1" objects="1" scenarios="1"/>
  <mergeCells count="6">
    <mergeCell ref="B4:D4"/>
    <mergeCell ref="B11:D11"/>
    <mergeCell ref="B12:C12"/>
    <mergeCell ref="D12:D13"/>
    <mergeCell ref="B13:C13"/>
    <mergeCell ref="B15:D15"/>
  </mergeCells>
  <pageMargins left="0.43307086614173229" right="0.27559055118110237" top="0.93" bottom="0.39370078740157483" header="0.49" footer="0.15748031496062992"/>
  <pageSetup paperSize="9" orientation="landscape" r:id="rId1"/>
  <headerFooter>
    <oddHeader>&amp;L&amp;"Arial,Bold"&amp;14Bill of Quantity No. 1&amp;C&amp;"Arial,Bold"&amp;18Contract Price Summary Sheet&amp;R&amp;"Arial,Bold"&amp;12Tender: QTR-RFT-2020-028</oddHeader>
    <oddFooter>&amp;L&amp;"Arial,Bold"&amp;12Signed and Stamped&amp;C&amp;"Arial,Bold"&amp;12&amp;KFF0000Confidential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7069-DC94-0F44-87B3-485146B19E8C}">
  <dimension ref="A1:L32"/>
  <sheetViews>
    <sheetView topLeftCell="A3" zoomScaleNormal="100" workbookViewId="0">
      <selection activeCell="E15" sqref="E15:F16"/>
    </sheetView>
  </sheetViews>
  <sheetFormatPr baseColWidth="10" defaultColWidth="8.6640625" defaultRowHeight="14"/>
  <cols>
    <col min="1" max="1" width="1.1640625" style="1" customWidth="1"/>
    <col min="2" max="2" width="7.5" style="31" customWidth="1"/>
    <col min="3" max="3" width="35.33203125" style="31" customWidth="1"/>
    <col min="4" max="6" width="22.1640625" style="31" customWidth="1"/>
    <col min="7" max="7" width="2.6640625" style="1" customWidth="1"/>
    <col min="8" max="12" width="8.6640625" style="1"/>
    <col min="13" max="16384" width="8.6640625" style="31"/>
  </cols>
  <sheetData>
    <row r="1" spans="2:6" s="1" customFormat="1" ht="6" customHeight="1" thickBot="1"/>
    <row r="2" spans="2:6" ht="25" customHeight="1" thickBot="1">
      <c r="B2" s="2" t="s">
        <v>20</v>
      </c>
      <c r="C2" s="32" t="s">
        <v>1</v>
      </c>
      <c r="D2" s="33" t="s">
        <v>102</v>
      </c>
      <c r="E2" s="34"/>
      <c r="F2" s="1"/>
    </row>
    <row r="3" spans="2:6" s="1" customFormat="1" ht="19" customHeight="1" thickBot="1">
      <c r="B3" s="5"/>
    </row>
    <row r="4" spans="2:6" ht="31.5" customHeight="1" thickBot="1">
      <c r="B4" s="6" t="s">
        <v>21</v>
      </c>
      <c r="C4" s="7"/>
      <c r="D4" s="7"/>
      <c r="E4" s="7"/>
      <c r="F4" s="8"/>
    </row>
    <row r="5" spans="2:6" ht="41.5" customHeight="1" thickBot="1">
      <c r="B5" s="35" t="s">
        <v>3</v>
      </c>
      <c r="C5" s="36" t="s">
        <v>22</v>
      </c>
      <c r="D5" s="37" t="s">
        <v>23</v>
      </c>
      <c r="E5" s="37" t="s">
        <v>24</v>
      </c>
      <c r="F5" s="38" t="s">
        <v>25</v>
      </c>
    </row>
    <row r="6" spans="2:6" ht="26.5" customHeight="1">
      <c r="B6" s="39">
        <v>1</v>
      </c>
      <c r="C6" s="40" t="s">
        <v>26</v>
      </c>
      <c r="D6" s="41">
        <v>3312</v>
      </c>
      <c r="E6" s="41">
        <v>24987</v>
      </c>
      <c r="F6" s="42">
        <f>D6+E6</f>
        <v>28299</v>
      </c>
    </row>
    <row r="7" spans="2:6" ht="26.5" customHeight="1">
      <c r="B7" s="43">
        <v>2</v>
      </c>
      <c r="C7" s="44" t="s">
        <v>27</v>
      </c>
      <c r="D7" s="45">
        <v>3312</v>
      </c>
      <c r="E7" s="45">
        <v>19872</v>
      </c>
      <c r="F7" s="46">
        <f t="shared" ref="F7:F13" si="0">D7+E7</f>
        <v>23184</v>
      </c>
    </row>
    <row r="8" spans="2:6" ht="26.5" customHeight="1">
      <c r="B8" s="43">
        <v>3</v>
      </c>
      <c r="C8" s="44" t="s">
        <v>28</v>
      </c>
      <c r="D8" s="45">
        <v>3312</v>
      </c>
      <c r="E8" s="45">
        <v>32865</v>
      </c>
      <c r="F8" s="46">
        <f t="shared" si="0"/>
        <v>36177</v>
      </c>
    </row>
    <row r="9" spans="2:6" ht="26.5" customHeight="1">
      <c r="B9" s="43">
        <v>4</v>
      </c>
      <c r="C9" s="44" t="s">
        <v>29</v>
      </c>
      <c r="D9" s="45">
        <v>3312</v>
      </c>
      <c r="E9" s="45">
        <v>30475</v>
      </c>
      <c r="F9" s="46">
        <f t="shared" si="0"/>
        <v>33787</v>
      </c>
    </row>
    <row r="10" spans="2:6" ht="26.5" customHeight="1">
      <c r="B10" s="43">
        <v>5</v>
      </c>
      <c r="C10" s="44" t="s">
        <v>30</v>
      </c>
      <c r="D10" s="45">
        <v>3312</v>
      </c>
      <c r="E10" s="45">
        <v>24633</v>
      </c>
      <c r="F10" s="46">
        <f t="shared" si="0"/>
        <v>27945</v>
      </c>
    </row>
    <row r="11" spans="2:6" ht="26.5" customHeight="1">
      <c r="B11" s="43">
        <v>6</v>
      </c>
      <c r="C11" s="44" t="s">
        <v>31</v>
      </c>
      <c r="D11" s="45">
        <v>3312</v>
      </c>
      <c r="E11" s="45">
        <v>21558</v>
      </c>
      <c r="F11" s="46">
        <f t="shared" si="0"/>
        <v>24870</v>
      </c>
    </row>
    <row r="12" spans="2:6" ht="26.5" customHeight="1">
      <c r="B12" s="43">
        <v>7</v>
      </c>
      <c r="C12" s="44" t="s">
        <v>32</v>
      </c>
      <c r="D12" s="45">
        <v>6415</v>
      </c>
      <c r="E12" s="45">
        <v>117545</v>
      </c>
      <c r="F12" s="46">
        <f t="shared" si="0"/>
        <v>123960</v>
      </c>
    </row>
    <row r="13" spans="2:6" ht="26.5" customHeight="1" thickBot="1">
      <c r="B13" s="47">
        <v>8</v>
      </c>
      <c r="C13" s="48" t="s">
        <v>33</v>
      </c>
      <c r="D13" s="49">
        <v>1385</v>
      </c>
      <c r="E13" s="49">
        <v>12865</v>
      </c>
      <c r="F13" s="50">
        <f t="shared" si="0"/>
        <v>14250</v>
      </c>
    </row>
    <row r="14" spans="2:6" s="1" customFormat="1" ht="15" thickBot="1">
      <c r="B14" s="23"/>
      <c r="C14" s="23"/>
      <c r="D14" s="23"/>
      <c r="E14" s="23"/>
      <c r="F14" s="23"/>
    </row>
    <row r="15" spans="2:6" ht="18" customHeight="1" thickTop="1">
      <c r="B15" s="51" t="s">
        <v>7</v>
      </c>
      <c r="C15" s="51"/>
      <c r="D15" s="51"/>
      <c r="E15" s="52">
        <f>SUM(F6:F13)</f>
        <v>312472</v>
      </c>
      <c r="F15" s="53"/>
    </row>
    <row r="16" spans="2:6" ht="18" customHeight="1" thickBot="1">
      <c r="B16" s="54" t="s">
        <v>34</v>
      </c>
      <c r="C16" s="54"/>
      <c r="D16" s="54"/>
      <c r="E16" s="55"/>
      <c r="F16" s="56"/>
    </row>
    <row r="17" spans="2:6" ht="18" customHeight="1" thickTop="1">
      <c r="B17" s="57"/>
      <c r="C17" s="57"/>
      <c r="D17" s="57"/>
      <c r="E17" s="58"/>
      <c r="F17" s="58"/>
    </row>
    <row r="18" spans="2:6" s="1" customFormat="1" ht="24.5" customHeight="1">
      <c r="B18" s="30" t="s">
        <v>19</v>
      </c>
      <c r="C18" s="30"/>
      <c r="D18" s="30"/>
      <c r="E18" s="30"/>
      <c r="F18" s="30"/>
    </row>
    <row r="19" spans="2:6" s="1" customFormat="1"/>
    <row r="20" spans="2:6" s="1" customFormat="1"/>
    <row r="21" spans="2:6" s="1" customFormat="1"/>
    <row r="22" spans="2:6" s="1" customFormat="1"/>
    <row r="23" spans="2:6" s="1" customFormat="1"/>
    <row r="24" spans="2:6" s="1" customFormat="1"/>
    <row r="25" spans="2:6" s="1" customFormat="1"/>
    <row r="26" spans="2:6" s="1" customFormat="1"/>
    <row r="27" spans="2:6" s="1" customFormat="1"/>
    <row r="28" spans="2:6" s="1" customFormat="1"/>
    <row r="29" spans="2:6" s="1" customFormat="1"/>
    <row r="30" spans="2:6" s="1" customFormat="1"/>
    <row r="31" spans="2:6" s="1" customFormat="1"/>
    <row r="32" spans="2:6" s="1" customFormat="1"/>
  </sheetData>
  <sheetProtection algorithmName="SHA-512" hashValue="KmI6P2ehv2TklEPJXwS05xk/IMU9lKuCE3MaP49IYE78dbbmRhMMuPVt6cgYK1Oa6eCC1IRP0pDw84KtX5bcHA==" saltValue="CgiEwRqbZ25slRhCX6dnnQ==" spinCount="100000" sheet="1" objects="1" scenarios="1"/>
  <mergeCells count="7">
    <mergeCell ref="B18:F18"/>
    <mergeCell ref="D2:E2"/>
    <mergeCell ref="B4:F4"/>
    <mergeCell ref="B14:F14"/>
    <mergeCell ref="B15:D15"/>
    <mergeCell ref="E15:F16"/>
    <mergeCell ref="B16:D16"/>
  </mergeCells>
  <pageMargins left="0.43307086614173229" right="0.27559055118110237" top="0.6692913385826772" bottom="0.39370078740157483" header="0.31496062992125984" footer="0.15748031496062992"/>
  <pageSetup paperSize="9" orientation="landscape" r:id="rId1"/>
  <headerFooter>
    <oddHeader>&amp;L&amp;"Arial,Bold"&amp;14Bill of Quantity No. 2&amp;C&amp;"Arial,Bold"&amp;18Design and Manufacturing Fees&amp;R&amp;"Arial,Bold"&amp;12Tender: QTR-RFT-2020-028</oddHeader>
    <oddFooter>&amp;L&amp;"Arial,Bold"&amp;12Signed and Stamped&amp;C&amp;"Arial,Bold"&amp;12&amp;KFF0000Confidential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34BB-B993-2F49-8826-A62188D029FE}">
  <dimension ref="A1:AC63"/>
  <sheetViews>
    <sheetView zoomScale="85" zoomScaleNormal="85" workbookViewId="0">
      <selection activeCell="R21" sqref="R21"/>
    </sheetView>
  </sheetViews>
  <sheetFormatPr baseColWidth="10" defaultColWidth="8.6640625" defaultRowHeight="14"/>
  <cols>
    <col min="1" max="1" width="0.6640625" style="1" customWidth="1"/>
    <col min="2" max="2" width="4.1640625" style="31" customWidth="1"/>
    <col min="3" max="3" width="5.1640625" style="31" customWidth="1"/>
    <col min="4" max="4" width="44.5" style="31" customWidth="1"/>
    <col min="5" max="16" width="14.1640625" style="31" customWidth="1"/>
    <col min="17" max="16384" width="8.6640625" style="31"/>
  </cols>
  <sheetData>
    <row r="1" spans="2:29" ht="25" customHeight="1" thickTop="1" thickBot="1">
      <c r="B1" s="59" t="s">
        <v>35</v>
      </c>
      <c r="C1" s="60"/>
      <c r="D1" s="61" t="s">
        <v>1</v>
      </c>
      <c r="E1" s="62"/>
      <c r="F1" s="63"/>
      <c r="G1" s="63"/>
      <c r="H1" s="6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29" ht="4" customHeight="1" thickBot="1"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29" ht="25.5" customHeight="1" thickTop="1" thickBot="1">
      <c r="B3" s="65" t="s">
        <v>3</v>
      </c>
      <c r="C3" s="66" t="s">
        <v>36</v>
      </c>
      <c r="D3" s="67"/>
      <c r="E3" s="68" t="s">
        <v>37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29" ht="28" customHeight="1" thickTop="1">
      <c r="B4" s="71"/>
      <c r="C4" s="72"/>
      <c r="D4" s="73"/>
      <c r="E4" s="74" t="s">
        <v>38</v>
      </c>
      <c r="F4" s="75" t="s">
        <v>39</v>
      </c>
      <c r="G4" s="76" t="s">
        <v>40</v>
      </c>
      <c r="H4" s="77" t="s">
        <v>41</v>
      </c>
      <c r="I4" s="78" t="s">
        <v>42</v>
      </c>
      <c r="J4" s="79" t="s">
        <v>43</v>
      </c>
      <c r="K4" s="74" t="s">
        <v>38</v>
      </c>
      <c r="L4" s="75" t="s">
        <v>39</v>
      </c>
      <c r="M4" s="76" t="s">
        <v>40</v>
      </c>
      <c r="N4" s="77" t="s">
        <v>41</v>
      </c>
      <c r="O4" s="80" t="s">
        <v>42</v>
      </c>
      <c r="P4" s="81" t="s">
        <v>43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 ht="14.5" customHeight="1" thickBot="1">
      <c r="B5" s="71"/>
      <c r="C5" s="82"/>
      <c r="D5" s="83"/>
      <c r="E5" s="84" t="s">
        <v>44</v>
      </c>
      <c r="F5" s="85" t="s">
        <v>45</v>
      </c>
      <c r="G5" s="86" t="s">
        <v>46</v>
      </c>
      <c r="H5" s="87" t="s">
        <v>47</v>
      </c>
      <c r="I5" s="88" t="s">
        <v>48</v>
      </c>
      <c r="J5" s="89" t="s">
        <v>49</v>
      </c>
      <c r="K5" s="90" t="s">
        <v>50</v>
      </c>
      <c r="L5" s="91" t="s">
        <v>51</v>
      </c>
      <c r="M5" s="92" t="s">
        <v>52</v>
      </c>
      <c r="N5" s="93" t="s">
        <v>53</v>
      </c>
      <c r="O5" s="94" t="s">
        <v>54</v>
      </c>
      <c r="P5" s="95" t="s">
        <v>55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 ht="26" customHeight="1" thickTop="1">
      <c r="B6" s="96">
        <v>1</v>
      </c>
      <c r="C6" s="97" t="s">
        <v>56</v>
      </c>
      <c r="D6" s="98"/>
      <c r="E6" s="99">
        <v>107473</v>
      </c>
      <c r="F6" s="100">
        <v>84279</v>
      </c>
      <c r="G6" s="100">
        <v>125584</v>
      </c>
      <c r="H6" s="101">
        <v>154542</v>
      </c>
      <c r="I6" s="99">
        <v>133330</v>
      </c>
      <c r="J6" s="101">
        <v>148981</v>
      </c>
      <c r="K6" s="102">
        <v>107473</v>
      </c>
      <c r="L6" s="103">
        <v>84279</v>
      </c>
      <c r="M6" s="103">
        <v>125584</v>
      </c>
      <c r="N6" s="104">
        <v>154542</v>
      </c>
      <c r="O6" s="99">
        <v>133330</v>
      </c>
      <c r="P6" s="101">
        <v>148981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 ht="22" customHeight="1">
      <c r="B7" s="105">
        <v>2</v>
      </c>
      <c r="C7" s="106" t="s">
        <v>57</v>
      </c>
      <c r="D7" s="107"/>
      <c r="E7" s="102">
        <v>748</v>
      </c>
      <c r="F7" s="103">
        <v>748</v>
      </c>
      <c r="G7" s="103">
        <v>748</v>
      </c>
      <c r="H7" s="104">
        <v>748</v>
      </c>
      <c r="I7" s="102">
        <v>748</v>
      </c>
      <c r="J7" s="104">
        <v>748</v>
      </c>
      <c r="K7" s="102">
        <v>748</v>
      </c>
      <c r="L7" s="103">
        <v>748</v>
      </c>
      <c r="M7" s="103">
        <v>748</v>
      </c>
      <c r="N7" s="104">
        <v>748</v>
      </c>
      <c r="O7" s="102">
        <v>748</v>
      </c>
      <c r="P7" s="104">
        <v>748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ht="22" customHeight="1">
      <c r="B8" s="105">
        <v>3</v>
      </c>
      <c r="C8" s="106" t="s">
        <v>58</v>
      </c>
      <c r="D8" s="107"/>
      <c r="E8" s="102">
        <v>875</v>
      </c>
      <c r="F8" s="103">
        <v>875</v>
      </c>
      <c r="G8" s="103">
        <v>875</v>
      </c>
      <c r="H8" s="104">
        <v>875</v>
      </c>
      <c r="I8" s="102">
        <v>875</v>
      </c>
      <c r="J8" s="104">
        <v>875</v>
      </c>
      <c r="K8" s="102">
        <v>875</v>
      </c>
      <c r="L8" s="103">
        <v>875</v>
      </c>
      <c r="M8" s="103">
        <v>875</v>
      </c>
      <c r="N8" s="104">
        <v>875</v>
      </c>
      <c r="O8" s="102">
        <v>875</v>
      </c>
      <c r="P8" s="104">
        <v>875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ht="22" customHeight="1">
      <c r="B9" s="105">
        <v>4</v>
      </c>
      <c r="C9" s="106" t="s">
        <v>59</v>
      </c>
      <c r="D9" s="107"/>
      <c r="E9" s="102">
        <v>10819</v>
      </c>
      <c r="F9" s="103">
        <v>27389</v>
      </c>
      <c r="G9" s="103">
        <v>16634</v>
      </c>
      <c r="H9" s="104">
        <v>22770</v>
      </c>
      <c r="I9" s="102">
        <v>24668</v>
      </c>
      <c r="J9" s="104">
        <v>10418</v>
      </c>
      <c r="K9" s="102">
        <v>10819</v>
      </c>
      <c r="L9" s="103">
        <v>27389</v>
      </c>
      <c r="M9" s="103">
        <v>16634</v>
      </c>
      <c r="N9" s="104">
        <v>22770</v>
      </c>
      <c r="O9" s="102">
        <v>24668</v>
      </c>
      <c r="P9" s="104">
        <v>10418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ht="26" customHeight="1">
      <c r="B10" s="105">
        <v>5</v>
      </c>
      <c r="C10" s="106" t="s">
        <v>60</v>
      </c>
      <c r="D10" s="107"/>
      <c r="E10" s="102">
        <v>10588</v>
      </c>
      <c r="F10" s="103">
        <v>23534</v>
      </c>
      <c r="G10" s="103">
        <v>28625</v>
      </c>
      <c r="H10" s="104">
        <v>42780</v>
      </c>
      <c r="I10" s="102">
        <v>46575</v>
      </c>
      <c r="J10" s="104">
        <v>36120</v>
      </c>
      <c r="K10" s="102">
        <v>10588</v>
      </c>
      <c r="L10" s="103">
        <v>23534</v>
      </c>
      <c r="M10" s="103">
        <v>28625</v>
      </c>
      <c r="N10" s="104">
        <v>42780</v>
      </c>
      <c r="O10" s="102">
        <v>46575</v>
      </c>
      <c r="P10" s="104">
        <v>36120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26" customHeight="1">
      <c r="B11" s="105">
        <v>6</v>
      </c>
      <c r="C11" s="106" t="s">
        <v>61</v>
      </c>
      <c r="D11" s="107"/>
      <c r="E11" s="102">
        <v>3322</v>
      </c>
      <c r="F11" s="103">
        <v>3109</v>
      </c>
      <c r="G11" s="103">
        <v>5073</v>
      </c>
      <c r="H11" s="104">
        <v>4140</v>
      </c>
      <c r="I11" s="102">
        <v>6728</v>
      </c>
      <c r="J11" s="104">
        <v>5660</v>
      </c>
      <c r="K11" s="102">
        <v>3322</v>
      </c>
      <c r="L11" s="103">
        <v>3109</v>
      </c>
      <c r="M11" s="103">
        <v>5073</v>
      </c>
      <c r="N11" s="104">
        <v>4140</v>
      </c>
      <c r="O11" s="102">
        <v>6728</v>
      </c>
      <c r="P11" s="104">
        <v>5660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ht="26" customHeight="1">
      <c r="B12" s="105">
        <v>7</v>
      </c>
      <c r="C12" s="106" t="s">
        <v>62</v>
      </c>
      <c r="D12" s="107"/>
      <c r="E12" s="102">
        <v>1645</v>
      </c>
      <c r="F12" s="103">
        <v>3908</v>
      </c>
      <c r="G12" s="103">
        <v>1645</v>
      </c>
      <c r="H12" s="104">
        <v>6900</v>
      </c>
      <c r="I12" s="102">
        <v>7475</v>
      </c>
      <c r="J12" s="104">
        <v>1645</v>
      </c>
      <c r="K12" s="102">
        <v>1645</v>
      </c>
      <c r="L12" s="103">
        <v>3908</v>
      </c>
      <c r="M12" s="103">
        <v>1645</v>
      </c>
      <c r="N12" s="104">
        <v>6900</v>
      </c>
      <c r="O12" s="102">
        <v>7475</v>
      </c>
      <c r="P12" s="104">
        <v>1645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ht="26" customHeight="1">
      <c r="B13" s="105">
        <v>8</v>
      </c>
      <c r="C13" s="106" t="s">
        <v>63</v>
      </c>
      <c r="D13" s="107"/>
      <c r="E13" s="102" t="s">
        <v>103</v>
      </c>
      <c r="F13" s="103" t="s">
        <v>103</v>
      </c>
      <c r="G13" s="103">
        <v>17940</v>
      </c>
      <c r="H13" s="104">
        <v>11040</v>
      </c>
      <c r="I13" s="102">
        <v>25300</v>
      </c>
      <c r="J13" s="104">
        <v>17940</v>
      </c>
      <c r="K13" s="102" t="s">
        <v>103</v>
      </c>
      <c r="L13" s="103" t="s">
        <v>103</v>
      </c>
      <c r="M13" s="103">
        <v>17940</v>
      </c>
      <c r="N13" s="104">
        <v>11040</v>
      </c>
      <c r="O13" s="102">
        <v>25300</v>
      </c>
      <c r="P13" s="104">
        <v>17940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2:29" ht="26" customHeight="1">
      <c r="B14" s="105">
        <v>9</v>
      </c>
      <c r="C14" s="106" t="s">
        <v>64</v>
      </c>
      <c r="D14" s="107"/>
      <c r="E14" s="102">
        <v>8970</v>
      </c>
      <c r="F14" s="103">
        <v>7105</v>
      </c>
      <c r="G14" s="103">
        <v>11960</v>
      </c>
      <c r="H14" s="104">
        <v>18630</v>
      </c>
      <c r="I14" s="102">
        <v>24668</v>
      </c>
      <c r="J14" s="104">
        <v>11960</v>
      </c>
      <c r="K14" s="102">
        <v>8970</v>
      </c>
      <c r="L14" s="103">
        <v>7105</v>
      </c>
      <c r="M14" s="103">
        <v>11960</v>
      </c>
      <c r="N14" s="104">
        <v>18630</v>
      </c>
      <c r="O14" s="102">
        <v>24668</v>
      </c>
      <c r="P14" s="104">
        <v>11960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2:29" ht="26" customHeight="1">
      <c r="B15" s="105">
        <v>10</v>
      </c>
      <c r="C15" s="106" t="s">
        <v>65</v>
      </c>
      <c r="D15" s="107"/>
      <c r="E15" s="102">
        <v>475</v>
      </c>
      <c r="F15" s="103">
        <v>475</v>
      </c>
      <c r="G15" s="103">
        <v>475</v>
      </c>
      <c r="H15" s="104">
        <v>475</v>
      </c>
      <c r="I15" s="102">
        <v>475</v>
      </c>
      <c r="J15" s="104">
        <v>475</v>
      </c>
      <c r="K15" s="102">
        <v>475</v>
      </c>
      <c r="L15" s="103">
        <v>475</v>
      </c>
      <c r="M15" s="103">
        <v>475</v>
      </c>
      <c r="N15" s="104">
        <v>475</v>
      </c>
      <c r="O15" s="102">
        <v>475</v>
      </c>
      <c r="P15" s="104">
        <v>475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2:29" ht="22" customHeight="1">
      <c r="B16" s="105">
        <v>11</v>
      </c>
      <c r="C16" s="106" t="s">
        <v>66</v>
      </c>
      <c r="D16" s="107"/>
      <c r="E16" s="102">
        <v>0</v>
      </c>
      <c r="F16" s="103">
        <v>0</v>
      </c>
      <c r="G16" s="103">
        <v>0</v>
      </c>
      <c r="H16" s="104">
        <v>0</v>
      </c>
      <c r="I16" s="102">
        <v>0</v>
      </c>
      <c r="J16" s="104">
        <v>0</v>
      </c>
      <c r="K16" s="102">
        <v>0</v>
      </c>
      <c r="L16" s="103">
        <v>0</v>
      </c>
      <c r="M16" s="103">
        <v>0</v>
      </c>
      <c r="N16" s="104">
        <v>0</v>
      </c>
      <c r="O16" s="102">
        <v>0</v>
      </c>
      <c r="P16" s="104"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 ht="27.5" customHeight="1">
      <c r="B17" s="105">
        <v>12</v>
      </c>
      <c r="C17" s="106" t="s">
        <v>67</v>
      </c>
      <c r="D17" s="107"/>
      <c r="E17" s="102">
        <v>6217</v>
      </c>
      <c r="F17" s="103">
        <v>5329</v>
      </c>
      <c r="G17" s="103">
        <v>8634</v>
      </c>
      <c r="H17" s="104">
        <v>13800</v>
      </c>
      <c r="I17" s="102">
        <v>14950</v>
      </c>
      <c r="J17" s="104">
        <v>14950</v>
      </c>
      <c r="K17" s="102">
        <v>6217</v>
      </c>
      <c r="L17" s="103">
        <v>5329</v>
      </c>
      <c r="M17" s="103">
        <v>8634</v>
      </c>
      <c r="N17" s="104">
        <v>13800</v>
      </c>
      <c r="O17" s="102">
        <v>14950</v>
      </c>
      <c r="P17" s="104">
        <v>14950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2:29" ht="22" customHeight="1">
      <c r="B18" s="105">
        <v>13</v>
      </c>
      <c r="C18" s="106" t="s">
        <v>68</v>
      </c>
      <c r="D18" s="107"/>
      <c r="E18" s="102">
        <v>5980</v>
      </c>
      <c r="F18" s="103">
        <v>7105</v>
      </c>
      <c r="G18" s="103">
        <v>17940</v>
      </c>
      <c r="H18" s="104">
        <v>48300</v>
      </c>
      <c r="I18" s="102">
        <v>52325</v>
      </c>
      <c r="J18" s="104">
        <v>52325</v>
      </c>
      <c r="K18" s="102">
        <v>5980</v>
      </c>
      <c r="L18" s="103">
        <v>7105</v>
      </c>
      <c r="M18" s="103">
        <v>17940</v>
      </c>
      <c r="N18" s="104">
        <v>48300</v>
      </c>
      <c r="O18" s="102">
        <v>52325</v>
      </c>
      <c r="P18" s="104">
        <v>52325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 ht="22" customHeight="1">
      <c r="B19" s="105">
        <v>14</v>
      </c>
      <c r="C19" s="108" t="s">
        <v>69</v>
      </c>
      <c r="D19" s="109"/>
      <c r="E19" s="102">
        <v>8223</v>
      </c>
      <c r="F19" s="103">
        <v>8438</v>
      </c>
      <c r="G19" s="103">
        <v>19810</v>
      </c>
      <c r="H19" s="104">
        <v>19320</v>
      </c>
      <c r="I19" s="102">
        <v>32775</v>
      </c>
      <c r="J19" s="104">
        <v>12708</v>
      </c>
      <c r="K19" s="102">
        <v>8223</v>
      </c>
      <c r="L19" s="103">
        <v>8438</v>
      </c>
      <c r="M19" s="103">
        <v>19810</v>
      </c>
      <c r="N19" s="104">
        <v>19320</v>
      </c>
      <c r="O19" s="102">
        <v>32775</v>
      </c>
      <c r="P19" s="104">
        <v>12708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 ht="26" customHeight="1">
      <c r="B20" s="96">
        <v>15</v>
      </c>
      <c r="C20" s="110" t="s">
        <v>70</v>
      </c>
      <c r="D20" s="111"/>
      <c r="E20" s="102">
        <v>46060</v>
      </c>
      <c r="F20" s="103">
        <v>36119</v>
      </c>
      <c r="G20" s="103">
        <v>53822</v>
      </c>
      <c r="H20" s="104">
        <v>66232</v>
      </c>
      <c r="I20" s="102">
        <v>57142</v>
      </c>
      <c r="J20" s="104">
        <v>63849</v>
      </c>
      <c r="K20" s="102">
        <v>46060</v>
      </c>
      <c r="L20" s="103">
        <v>36119</v>
      </c>
      <c r="M20" s="103">
        <v>53822</v>
      </c>
      <c r="N20" s="104">
        <v>66232</v>
      </c>
      <c r="O20" s="102">
        <v>57142</v>
      </c>
      <c r="P20" s="104">
        <v>63849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2:29" ht="20.5" customHeight="1">
      <c r="B21" s="105">
        <v>16</v>
      </c>
      <c r="C21" s="106" t="s">
        <v>71</v>
      </c>
      <c r="D21" s="107"/>
      <c r="E21" s="102">
        <v>18091</v>
      </c>
      <c r="F21" s="103">
        <v>9943</v>
      </c>
      <c r="G21" s="103">
        <v>17268</v>
      </c>
      <c r="H21" s="104">
        <v>10579</v>
      </c>
      <c r="I21" s="102">
        <v>11909</v>
      </c>
      <c r="J21" s="104">
        <v>16072</v>
      </c>
      <c r="K21" s="102">
        <v>18091</v>
      </c>
      <c r="L21" s="103">
        <v>9943</v>
      </c>
      <c r="M21" s="103">
        <v>17268</v>
      </c>
      <c r="N21" s="104">
        <v>10579</v>
      </c>
      <c r="O21" s="102">
        <v>11909</v>
      </c>
      <c r="P21" s="104">
        <v>16072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2:29" ht="26" customHeight="1" thickBot="1">
      <c r="B22" s="112">
        <v>17</v>
      </c>
      <c r="C22" s="113" t="s">
        <v>72</v>
      </c>
      <c r="D22" s="114"/>
      <c r="E22" s="115">
        <v>0</v>
      </c>
      <c r="F22" s="116">
        <v>0</v>
      </c>
      <c r="G22" s="116">
        <v>0</v>
      </c>
      <c r="H22" s="117">
        <v>0</v>
      </c>
      <c r="I22" s="115">
        <v>0</v>
      </c>
      <c r="J22" s="117">
        <v>0</v>
      </c>
      <c r="K22" s="115">
        <v>0</v>
      </c>
      <c r="L22" s="116">
        <v>0</v>
      </c>
      <c r="M22" s="116">
        <v>0</v>
      </c>
      <c r="N22" s="117">
        <v>0</v>
      </c>
      <c r="O22" s="118">
        <v>0</v>
      </c>
      <c r="P22" s="119"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2:29" ht="26" customHeight="1" thickTop="1" thickBot="1">
      <c r="B23" s="120" t="s">
        <v>73</v>
      </c>
      <c r="C23" s="121"/>
      <c r="D23" s="122"/>
      <c r="E23" s="123">
        <f t="shared" ref="E23:P23" si="0">SUM(E6:E22)</f>
        <v>229486</v>
      </c>
      <c r="F23" s="124">
        <f t="shared" si="0"/>
        <v>218356</v>
      </c>
      <c r="G23" s="124">
        <f t="shared" si="0"/>
        <v>327033</v>
      </c>
      <c r="H23" s="125">
        <f t="shared" si="0"/>
        <v>421131</v>
      </c>
      <c r="I23" s="123">
        <f t="shared" si="0"/>
        <v>439943</v>
      </c>
      <c r="J23" s="126">
        <f t="shared" si="0"/>
        <v>394726</v>
      </c>
      <c r="K23" s="123">
        <f t="shared" si="0"/>
        <v>229486</v>
      </c>
      <c r="L23" s="124">
        <f>SUM(L6:L22)</f>
        <v>218356</v>
      </c>
      <c r="M23" s="124">
        <f t="shared" si="0"/>
        <v>327033</v>
      </c>
      <c r="N23" s="125">
        <f>SUM(N6:N22)</f>
        <v>421131</v>
      </c>
      <c r="O23" s="123">
        <f>SUM(O6:O22)</f>
        <v>439943</v>
      </c>
      <c r="P23" s="125">
        <f t="shared" si="0"/>
        <v>394726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2:29" ht="45" customHeight="1" thickTop="1" thickBot="1">
      <c r="B24" s="127"/>
      <c r="C24" s="128" t="s">
        <v>74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9">
        <f>SUM(E23:P23)</f>
        <v>4061350</v>
      </c>
      <c r="O24" s="130"/>
      <c r="P24" s="13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2:29" s="1" customFormat="1" ht="15" thickTop="1">
      <c r="B25" s="132" t="s">
        <v>19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</row>
    <row r="26" spans="2:29" s="1" customFormat="1" ht="15">
      <c r="B26" s="134"/>
      <c r="C26" s="134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pans="2:29" s="1" customFormat="1"/>
    <row r="28" spans="2:29" s="1" customFormat="1"/>
    <row r="29" spans="2:29" s="1" customFormat="1"/>
    <row r="30" spans="2:29" s="1" customFormat="1"/>
    <row r="31" spans="2:29" s="1" customFormat="1"/>
    <row r="32" spans="2:29" s="1" customFormat="1"/>
    <row r="33" spans="17:29" s="1" customFormat="1"/>
    <row r="34" spans="17:29" s="1" customFormat="1"/>
    <row r="35" spans="17:29" s="1" customFormat="1"/>
    <row r="36" spans="17:29"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7:29"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7:29"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7:29"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7:29"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7:29"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7:29"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7:29"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7:29"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7:29"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7:29"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7:29"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7:29"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7:29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7:29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7:29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7:29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7:29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7:29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7:29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7:29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7:29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7:29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7:29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7:29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7:29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7:29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7:29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</sheetData>
  <sheetProtection algorithmName="SHA-512" hashValue="s27IsvYxJ0g6CMRGyvBWFfxiVL8Nvt+mQFtfV3E/BeGWZs8W+tyUW816msMhDcv7+qrVuRC6MlSCh5pKOQELpw==" saltValue="pgfb0GqZd5v5s17K53oWig==" spinCount="100000" sheet="1" objects="1" scenarios="1"/>
  <mergeCells count="25">
    <mergeCell ref="N24:P24"/>
    <mergeCell ref="C19:D19"/>
    <mergeCell ref="C20:D20"/>
    <mergeCell ref="C21:D21"/>
    <mergeCell ref="C22:D22"/>
    <mergeCell ref="B23:D23"/>
    <mergeCell ref="C24:M24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B1:C1"/>
    <mergeCell ref="E1:H1"/>
    <mergeCell ref="B3:B5"/>
    <mergeCell ref="C3:D5"/>
    <mergeCell ref="E3:P3"/>
    <mergeCell ref="C6:D6"/>
  </mergeCells>
  <pageMargins left="0.11811023622047245" right="0.11811023622047245" top="0.6692913385826772" bottom="0.31496062992125984" header="0.31496062992125984" footer="0.11811023622047245"/>
  <pageSetup paperSize="9" scale="64" orientation="landscape" r:id="rId1"/>
  <headerFooter>
    <oddHeader>&amp;L&amp;"Arial,Bold"&amp;14Bill of Quantity No. 3&amp;C&amp;"Arial,Bold"&amp;18Event Management Fees (Chalet Events)&amp;R&amp;"Arial,Bold"&amp;12Tender: QTR-RFT-2020-028</oddHeader>
    <oddFooter>&amp;L&amp;"Arial,Bold"&amp;12Signed and Stamped&amp;C&amp;"Arial,Bold"&amp;12&amp;KFF0000Confidential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9C45-9B07-D54D-9154-997B45F528D3}">
  <dimension ref="A1:U61"/>
  <sheetViews>
    <sheetView zoomScaleNormal="100" workbookViewId="0">
      <selection activeCell="C19" sqref="C19:D19"/>
    </sheetView>
  </sheetViews>
  <sheetFormatPr baseColWidth="10" defaultColWidth="8.6640625" defaultRowHeight="14"/>
  <cols>
    <col min="1" max="1" width="0.6640625" style="1" customWidth="1"/>
    <col min="2" max="2" width="4.1640625" style="31" customWidth="1"/>
    <col min="3" max="3" width="5.1640625" style="31" customWidth="1"/>
    <col min="4" max="4" width="58.6640625" style="31" customWidth="1"/>
    <col min="5" max="8" width="17.6640625" style="31" customWidth="1"/>
    <col min="9" max="16384" width="8.6640625" style="31"/>
  </cols>
  <sheetData>
    <row r="1" spans="2:21" ht="25" customHeight="1" thickBot="1">
      <c r="B1" s="59" t="s">
        <v>75</v>
      </c>
      <c r="C1" s="60"/>
      <c r="D1" s="61" t="s">
        <v>1</v>
      </c>
      <c r="E1" s="136"/>
      <c r="F1" s="137"/>
      <c r="G1" s="13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1" ht="6.5" customHeight="1" thickBot="1"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25.5" customHeight="1" thickBot="1">
      <c r="B3" s="139" t="s">
        <v>3</v>
      </c>
      <c r="C3" s="140" t="s">
        <v>76</v>
      </c>
      <c r="D3" s="141"/>
      <c r="E3" s="142" t="s">
        <v>77</v>
      </c>
      <c r="F3" s="143"/>
      <c r="G3" s="143"/>
      <c r="H3" s="14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24" customHeight="1">
      <c r="B4" s="145"/>
      <c r="C4" s="146"/>
      <c r="D4" s="147"/>
      <c r="E4" s="148" t="s">
        <v>78</v>
      </c>
      <c r="F4" s="149" t="s">
        <v>78</v>
      </c>
      <c r="G4" s="149" t="s">
        <v>78</v>
      </c>
      <c r="H4" s="150" t="s">
        <v>78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ht="16.5" customHeight="1" thickBot="1">
      <c r="B5" s="151"/>
      <c r="C5" s="152"/>
      <c r="D5" s="153"/>
      <c r="E5" s="154" t="s">
        <v>79</v>
      </c>
      <c r="F5" s="155" t="s">
        <v>80</v>
      </c>
      <c r="G5" s="155" t="s">
        <v>81</v>
      </c>
      <c r="H5" s="156" t="s">
        <v>82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ht="26" customHeight="1">
      <c r="B6" s="157">
        <v>1</v>
      </c>
      <c r="C6" s="158" t="s">
        <v>56</v>
      </c>
      <c r="D6" s="159"/>
      <c r="E6" s="160">
        <v>219208</v>
      </c>
      <c r="F6" s="161">
        <v>219208</v>
      </c>
      <c r="G6" s="161">
        <v>219208</v>
      </c>
      <c r="H6" s="162">
        <v>219208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2:21" ht="22" customHeight="1">
      <c r="B7" s="163">
        <v>2</v>
      </c>
      <c r="C7" s="164" t="s">
        <v>57</v>
      </c>
      <c r="D7" s="165"/>
      <c r="E7" s="166">
        <v>748</v>
      </c>
      <c r="F7" s="167">
        <v>748</v>
      </c>
      <c r="G7" s="167">
        <v>748</v>
      </c>
      <c r="H7" s="168">
        <v>748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2:21" ht="22" customHeight="1">
      <c r="B8" s="163">
        <v>3</v>
      </c>
      <c r="C8" s="164" t="s">
        <v>58</v>
      </c>
      <c r="D8" s="165"/>
      <c r="E8" s="166">
        <v>875</v>
      </c>
      <c r="F8" s="167">
        <v>875</v>
      </c>
      <c r="G8" s="167">
        <v>875</v>
      </c>
      <c r="H8" s="168">
        <v>875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2:21" ht="22" customHeight="1">
      <c r="B9" s="163">
        <v>4</v>
      </c>
      <c r="C9" s="164" t="s">
        <v>59</v>
      </c>
      <c r="D9" s="165"/>
      <c r="E9" s="166">
        <v>41021</v>
      </c>
      <c r="F9" s="167">
        <v>41021</v>
      </c>
      <c r="G9" s="167">
        <v>41021</v>
      </c>
      <c r="H9" s="168">
        <v>41021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2:21" ht="26" customHeight="1">
      <c r="B10" s="163">
        <v>5</v>
      </c>
      <c r="C10" s="164" t="s">
        <v>60</v>
      </c>
      <c r="D10" s="165"/>
      <c r="E10" s="166">
        <v>290375</v>
      </c>
      <c r="F10" s="167">
        <v>290375</v>
      </c>
      <c r="G10" s="167">
        <v>290375</v>
      </c>
      <c r="H10" s="168">
        <v>290375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2:21" ht="26" customHeight="1">
      <c r="B11" s="163">
        <v>6</v>
      </c>
      <c r="C11" s="164" t="s">
        <v>61</v>
      </c>
      <c r="D11" s="165"/>
      <c r="E11" s="166">
        <v>6728</v>
      </c>
      <c r="F11" s="167">
        <v>6728</v>
      </c>
      <c r="G11" s="167">
        <v>6728</v>
      </c>
      <c r="H11" s="168">
        <v>6728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2:21" ht="26" customHeight="1">
      <c r="B12" s="163">
        <v>7</v>
      </c>
      <c r="C12" s="164" t="s">
        <v>64</v>
      </c>
      <c r="D12" s="165"/>
      <c r="E12" s="166">
        <v>9200</v>
      </c>
      <c r="F12" s="167">
        <v>9200</v>
      </c>
      <c r="G12" s="167">
        <v>9200</v>
      </c>
      <c r="H12" s="168">
        <v>9200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2:21" ht="26" customHeight="1">
      <c r="B13" s="163">
        <v>8</v>
      </c>
      <c r="C13" s="164" t="s">
        <v>65</v>
      </c>
      <c r="D13" s="165"/>
      <c r="E13" s="166">
        <v>475</v>
      </c>
      <c r="F13" s="167">
        <v>475</v>
      </c>
      <c r="G13" s="167">
        <v>475</v>
      </c>
      <c r="H13" s="168">
        <v>475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2:21" ht="22" customHeight="1">
      <c r="B14" s="163">
        <v>9</v>
      </c>
      <c r="C14" s="164" t="s">
        <v>66</v>
      </c>
      <c r="D14" s="165"/>
      <c r="E14" s="166">
        <v>0</v>
      </c>
      <c r="F14" s="167">
        <v>0</v>
      </c>
      <c r="G14" s="167">
        <v>0</v>
      </c>
      <c r="H14" s="168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2:21" ht="25.5" customHeight="1">
      <c r="B15" s="163">
        <v>10</v>
      </c>
      <c r="C15" s="164" t="s">
        <v>83</v>
      </c>
      <c r="D15" s="165"/>
      <c r="E15" s="166">
        <v>14950</v>
      </c>
      <c r="F15" s="167">
        <v>14950</v>
      </c>
      <c r="G15" s="167">
        <v>14950</v>
      </c>
      <c r="H15" s="168">
        <v>14950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ht="22" customHeight="1">
      <c r="B16" s="163">
        <v>11</v>
      </c>
      <c r="C16" s="164" t="s">
        <v>68</v>
      </c>
      <c r="D16" s="165"/>
      <c r="E16" s="166">
        <v>5750</v>
      </c>
      <c r="F16" s="167">
        <v>5750</v>
      </c>
      <c r="G16" s="167">
        <v>5750</v>
      </c>
      <c r="H16" s="168">
        <v>5750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 ht="22" customHeight="1">
      <c r="B17" s="163">
        <v>12</v>
      </c>
      <c r="C17" s="169" t="s">
        <v>69</v>
      </c>
      <c r="D17" s="170"/>
      <c r="E17" s="166">
        <v>72450</v>
      </c>
      <c r="F17" s="167">
        <v>72450</v>
      </c>
      <c r="G17" s="167">
        <v>72450</v>
      </c>
      <c r="H17" s="168">
        <v>72450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 ht="26" customHeight="1">
      <c r="B18" s="171">
        <v>13</v>
      </c>
      <c r="C18" s="172" t="s">
        <v>70</v>
      </c>
      <c r="D18" s="173"/>
      <c r="E18" s="166">
        <v>93947</v>
      </c>
      <c r="F18" s="167">
        <v>93947</v>
      </c>
      <c r="G18" s="167">
        <v>93947</v>
      </c>
      <c r="H18" s="168">
        <v>93947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ht="20.5" customHeight="1">
      <c r="B19" s="163">
        <v>14</v>
      </c>
      <c r="C19" s="174" t="s">
        <v>71</v>
      </c>
      <c r="D19" s="164"/>
      <c r="E19" s="166">
        <v>24205</v>
      </c>
      <c r="F19" s="167">
        <v>24205</v>
      </c>
      <c r="G19" s="167">
        <v>24205</v>
      </c>
      <c r="H19" s="168">
        <v>24205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ht="26" customHeight="1" thickBot="1">
      <c r="B20" s="175">
        <v>15</v>
      </c>
      <c r="C20" s="176" t="s">
        <v>72</v>
      </c>
      <c r="D20" s="177"/>
      <c r="E20" s="178">
        <v>0</v>
      </c>
      <c r="F20" s="179">
        <v>0</v>
      </c>
      <c r="G20" s="179">
        <v>0</v>
      </c>
      <c r="H20" s="180"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2:21" ht="26" customHeight="1" thickBot="1">
      <c r="B21" s="181" t="s">
        <v>73</v>
      </c>
      <c r="C21" s="182"/>
      <c r="D21" s="183"/>
      <c r="E21" s="184">
        <f>SUM(E6:E20)</f>
        <v>779932</v>
      </c>
      <c r="F21" s="184">
        <f>SUM(F6:F20)</f>
        <v>779932</v>
      </c>
      <c r="G21" s="185">
        <f>SUM(G6:G20)</f>
        <v>779932</v>
      </c>
      <c r="H21" s="186">
        <f>SUM(H6:H20)</f>
        <v>779932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2:21" ht="42.5" customHeight="1" thickTop="1" thickBot="1">
      <c r="B22" s="187" t="s">
        <v>84</v>
      </c>
      <c r="C22" s="187"/>
      <c r="D22" s="187"/>
      <c r="E22" s="187"/>
      <c r="F22" s="187"/>
      <c r="G22" s="188">
        <f>SUM(E21:H21)</f>
        <v>3119728</v>
      </c>
      <c r="H22" s="18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2:21" s="1" customFormat="1" ht="15" thickTop="1">
      <c r="B23" s="132" t="s">
        <v>19</v>
      </c>
      <c r="C23" s="133"/>
      <c r="D23" s="133"/>
      <c r="E23" s="133"/>
      <c r="F23" s="133"/>
      <c r="G23" s="133"/>
      <c r="H23" s="133"/>
    </row>
    <row r="24" spans="2:21" s="1" customFormat="1" ht="15">
      <c r="B24" s="134"/>
      <c r="C24" s="134"/>
      <c r="D24" s="135"/>
      <c r="E24" s="135"/>
      <c r="F24" s="135"/>
      <c r="G24" s="135"/>
      <c r="H24" s="135"/>
    </row>
    <row r="25" spans="2:21" s="1" customFormat="1"/>
    <row r="26" spans="2:21" s="1" customFormat="1"/>
    <row r="27" spans="2:21" s="1" customFormat="1"/>
    <row r="28" spans="2:21" s="1" customFormat="1"/>
    <row r="29" spans="2:21" s="1" customFormat="1"/>
    <row r="30" spans="2:21" s="1" customFormat="1"/>
    <row r="31" spans="2:21" s="1" customFormat="1"/>
    <row r="32" spans="2:21" s="1" customFormat="1"/>
    <row r="33" spans="9:21" s="1" customFormat="1"/>
    <row r="34" spans="9:21"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9:21"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9:21"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9:21"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9:21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9:21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9:21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9:21"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9:21"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9:21"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9:21"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9:21"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9:21"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9:21"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9:21"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9:21"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9:21"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9:21"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9:21"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9:21"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9:21"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9:21"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9:21"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9:21"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9:21"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9:21"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9:21"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9:21"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</sheetData>
  <sheetProtection algorithmName="SHA-512" hashValue="D5rFhEVXDGK6YZXg+QVMT8oCwavRTrHdTc6Rx/qpoxEqDtC/kng0BGYCxYpZ5KXYefS2QGU1BP+c9e8Ykw1cZw==" saltValue="bfbzuQ4e6TLM4V0GgP7FNg==" spinCount="100000" sheet="1" objects="1" scenarios="1"/>
  <mergeCells count="23">
    <mergeCell ref="C19:D19"/>
    <mergeCell ref="C20:D20"/>
    <mergeCell ref="B21:D21"/>
    <mergeCell ref="B22:F22"/>
    <mergeCell ref="G22:H22"/>
    <mergeCell ref="C13:D13"/>
    <mergeCell ref="C14:D1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B1:C1"/>
    <mergeCell ref="E1:G1"/>
    <mergeCell ref="B3:B5"/>
    <mergeCell ref="C3:D5"/>
    <mergeCell ref="E3:H3"/>
    <mergeCell ref="C6:D6"/>
  </mergeCells>
  <pageMargins left="0.11811023622047245" right="0.11811023622047245" top="0.6692913385826772" bottom="0.31496062992125984" header="0.31496062992125984" footer="0.11811023622047245"/>
  <pageSetup paperSize="9" scale="95" orientation="landscape" r:id="rId1"/>
  <headerFooter>
    <oddHeader>&amp;L&amp;"Arial,Bold"&amp;14Bill of Quantity No. 4&amp;C&amp;"Arial,Bold"&amp;18&amp;K000000Event Management Fees (Stand Events)&amp;R&amp;"Arial,Bold"&amp;12Tender: QTR-RFT-2020-028</oddHeader>
    <oddFooter>&amp;L&amp;"Arial,Bold"&amp;12Signed and Stamped&amp;C&amp;"Arial,Bold"&amp;12&amp;KFF0000Confidential</oddFooter>
  </headerFooter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6A42-DD7C-3346-ADC0-F000B311945C}">
  <dimension ref="A1:K39"/>
  <sheetViews>
    <sheetView zoomScaleNormal="100" workbookViewId="0">
      <selection activeCell="E12" sqref="E12"/>
    </sheetView>
  </sheetViews>
  <sheetFormatPr baseColWidth="10" defaultColWidth="8.6640625" defaultRowHeight="14"/>
  <cols>
    <col min="1" max="1" width="1.1640625" style="1" customWidth="1"/>
    <col min="2" max="2" width="7.5" style="31" customWidth="1"/>
    <col min="3" max="3" width="34.33203125" style="31" customWidth="1"/>
    <col min="4" max="4" width="17.1640625" style="31" customWidth="1"/>
    <col min="5" max="5" width="33" style="31" customWidth="1"/>
    <col min="6" max="6" width="2.6640625" style="1" customWidth="1"/>
    <col min="7" max="11" width="8.6640625" style="1"/>
    <col min="12" max="16384" width="8.6640625" style="31"/>
  </cols>
  <sheetData>
    <row r="1" spans="2:5" s="1" customFormat="1" ht="6" customHeight="1" thickBot="1"/>
    <row r="2" spans="2:5" ht="25" customHeight="1" thickBot="1">
      <c r="B2" s="2" t="s">
        <v>85</v>
      </c>
      <c r="C2" s="32" t="s">
        <v>1</v>
      </c>
      <c r="D2" s="190" t="s">
        <v>102</v>
      </c>
      <c r="E2" s="191"/>
    </row>
    <row r="3" spans="2:5" s="1" customFormat="1" ht="10" customHeight="1" thickBot="1">
      <c r="B3" s="5"/>
    </row>
    <row r="4" spans="2:5" ht="26" customHeight="1" thickBot="1">
      <c r="B4" s="6" t="s">
        <v>86</v>
      </c>
      <c r="C4" s="7"/>
      <c r="D4" s="7"/>
      <c r="E4" s="8"/>
    </row>
    <row r="5" spans="2:5" ht="41.5" customHeight="1" thickBot="1">
      <c r="B5" s="35" t="s">
        <v>3</v>
      </c>
      <c r="C5" s="36" t="s">
        <v>22</v>
      </c>
      <c r="D5" s="192" t="s">
        <v>87</v>
      </c>
      <c r="E5" s="193" t="s">
        <v>88</v>
      </c>
    </row>
    <row r="6" spans="2:5" ht="22.5" customHeight="1">
      <c r="B6" s="194">
        <v>1</v>
      </c>
      <c r="C6" s="195" t="s">
        <v>89</v>
      </c>
      <c r="D6" s="196" t="s">
        <v>44</v>
      </c>
      <c r="E6" s="197">
        <v>11213</v>
      </c>
    </row>
    <row r="7" spans="2:5" ht="22.5" customHeight="1">
      <c r="B7" s="198">
        <v>2</v>
      </c>
      <c r="C7" s="199" t="s">
        <v>90</v>
      </c>
      <c r="D7" s="200" t="s">
        <v>45</v>
      </c>
      <c r="E7" s="201">
        <v>36628</v>
      </c>
    </row>
    <row r="8" spans="2:5" ht="22.5" customHeight="1">
      <c r="B8" s="202">
        <v>3</v>
      </c>
      <c r="C8" s="203" t="s">
        <v>78</v>
      </c>
      <c r="D8" s="204" t="s">
        <v>79</v>
      </c>
      <c r="E8" s="205">
        <v>62790</v>
      </c>
    </row>
    <row r="9" spans="2:5" ht="22.5" customHeight="1">
      <c r="B9" s="206">
        <v>4</v>
      </c>
      <c r="C9" s="207" t="s">
        <v>40</v>
      </c>
      <c r="D9" s="208" t="s">
        <v>46</v>
      </c>
      <c r="E9" s="205">
        <v>41860</v>
      </c>
    </row>
    <row r="10" spans="2:5" ht="22.5" customHeight="1" thickBot="1">
      <c r="B10" s="209">
        <v>5</v>
      </c>
      <c r="C10" s="210" t="s">
        <v>41</v>
      </c>
      <c r="D10" s="211" t="s">
        <v>47</v>
      </c>
      <c r="E10" s="212">
        <v>6900</v>
      </c>
    </row>
    <row r="11" spans="2:5" ht="22.5" customHeight="1">
      <c r="B11" s="213">
        <v>6</v>
      </c>
      <c r="C11" s="214" t="s">
        <v>78</v>
      </c>
      <c r="D11" s="215" t="s">
        <v>80</v>
      </c>
      <c r="E11" s="197">
        <v>17940</v>
      </c>
    </row>
    <row r="12" spans="2:5" ht="22.5" customHeight="1">
      <c r="B12" s="216">
        <v>7</v>
      </c>
      <c r="C12" s="217" t="s">
        <v>91</v>
      </c>
      <c r="D12" s="218" t="s">
        <v>48</v>
      </c>
      <c r="E12" s="205">
        <v>17940</v>
      </c>
    </row>
    <row r="13" spans="2:5" ht="22.5" customHeight="1" thickBot="1">
      <c r="B13" s="219">
        <v>8</v>
      </c>
      <c r="C13" s="220" t="s">
        <v>92</v>
      </c>
      <c r="D13" s="221" t="s">
        <v>49</v>
      </c>
      <c r="E13" s="212">
        <v>16445</v>
      </c>
    </row>
    <row r="14" spans="2:5" ht="22.5" customHeight="1">
      <c r="B14" s="194">
        <v>9</v>
      </c>
      <c r="C14" s="195" t="s">
        <v>89</v>
      </c>
      <c r="D14" s="196" t="s">
        <v>50</v>
      </c>
      <c r="E14" s="197">
        <v>12895</v>
      </c>
    </row>
    <row r="15" spans="2:5" ht="22.5" customHeight="1">
      <c r="B15" s="198">
        <v>10</v>
      </c>
      <c r="C15" s="199" t="s">
        <v>90</v>
      </c>
      <c r="D15" s="200" t="s">
        <v>51</v>
      </c>
      <c r="E15" s="201">
        <v>42122</v>
      </c>
    </row>
    <row r="16" spans="2:5" ht="22.5" customHeight="1">
      <c r="B16" s="202">
        <v>11</v>
      </c>
      <c r="C16" s="203" t="s">
        <v>78</v>
      </c>
      <c r="D16" s="204" t="s">
        <v>81</v>
      </c>
      <c r="E16" s="205">
        <v>69518</v>
      </c>
    </row>
    <row r="17" spans="2:5" ht="22.5" customHeight="1">
      <c r="B17" s="206">
        <v>12</v>
      </c>
      <c r="C17" s="207" t="s">
        <v>40</v>
      </c>
      <c r="D17" s="208" t="s">
        <v>52</v>
      </c>
      <c r="E17" s="205">
        <v>48140</v>
      </c>
    </row>
    <row r="18" spans="2:5" ht="22.5" customHeight="1" thickBot="1">
      <c r="B18" s="209">
        <v>13</v>
      </c>
      <c r="C18" s="210" t="s">
        <v>41</v>
      </c>
      <c r="D18" s="211" t="s">
        <v>53</v>
      </c>
      <c r="E18" s="212">
        <v>7935</v>
      </c>
    </row>
    <row r="19" spans="2:5" ht="22.5" customHeight="1">
      <c r="B19" s="213">
        <v>14</v>
      </c>
      <c r="C19" s="214" t="s">
        <v>78</v>
      </c>
      <c r="D19" s="215" t="s">
        <v>93</v>
      </c>
      <c r="E19" s="197">
        <v>20631</v>
      </c>
    </row>
    <row r="20" spans="2:5" ht="22.5" customHeight="1">
      <c r="B20" s="216">
        <v>15</v>
      </c>
      <c r="C20" s="217" t="s">
        <v>91</v>
      </c>
      <c r="D20" s="218" t="s">
        <v>54</v>
      </c>
      <c r="E20" s="205">
        <v>20631</v>
      </c>
    </row>
    <row r="21" spans="2:5" ht="22.5" customHeight="1" thickBot="1">
      <c r="B21" s="219">
        <v>16</v>
      </c>
      <c r="C21" s="220" t="s">
        <v>92</v>
      </c>
      <c r="D21" s="221" t="s">
        <v>55</v>
      </c>
      <c r="E21" s="212">
        <v>18912</v>
      </c>
    </row>
    <row r="22" spans="2:5" s="1" customFormat="1" ht="15" thickBot="1">
      <c r="B22" s="23"/>
      <c r="C22" s="23"/>
      <c r="D22" s="23"/>
      <c r="E22" s="23"/>
    </row>
    <row r="23" spans="2:5" ht="18">
      <c r="B23" s="222" t="s">
        <v>13</v>
      </c>
      <c r="C23" s="222"/>
      <c r="D23" s="222"/>
      <c r="E23" s="223">
        <f>SUM(E6:E21)</f>
        <v>452500</v>
      </c>
    </row>
    <row r="24" spans="2:5" ht="19" thickBot="1">
      <c r="B24" s="54" t="s">
        <v>94</v>
      </c>
      <c r="C24" s="54"/>
      <c r="D24" s="54"/>
      <c r="E24" s="224"/>
    </row>
    <row r="25" spans="2:5" s="1" customFormat="1">
      <c r="B25" s="29"/>
    </row>
    <row r="26" spans="2:5" s="1" customFormat="1"/>
    <row r="27" spans="2:5" s="1" customFormat="1"/>
    <row r="28" spans="2:5" s="1" customFormat="1"/>
    <row r="29" spans="2:5" s="1" customFormat="1"/>
    <row r="30" spans="2:5" s="1" customFormat="1"/>
    <row r="31" spans="2:5" s="1" customFormat="1"/>
    <row r="32" spans="2: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</sheetData>
  <sheetProtection algorithmName="SHA-512" hashValue="pO9MJ9+UAKKtmGx0yMxy/2go+bWe4EHvTIxCZSPE9jG/4CiJX8ULKblC3SBG3f3Z2fySDpOzTlh7g4aSUy0nMA==" saltValue="bB0/05OVxsjfP1ywGbFAzg==" spinCount="100000" sheet="1" objects="1" scenarios="1"/>
  <mergeCells count="6">
    <mergeCell ref="D2:E2"/>
    <mergeCell ref="B4:E4"/>
    <mergeCell ref="B22:E22"/>
    <mergeCell ref="B23:D23"/>
    <mergeCell ref="E23:E24"/>
    <mergeCell ref="B24:D24"/>
  </mergeCells>
  <pageMargins left="0.43307086614173229" right="0.27559055118110237" top="0.6692913385826772" bottom="0.39370078740157483" header="0.31496062992125984" footer="0.15748031496062992"/>
  <pageSetup paperSize="9" scale="97" orientation="landscape" r:id="rId1"/>
  <headerFooter>
    <oddHeader>&amp;L&amp;"Arial,Bold"&amp;14Bill of Quantity No. 5&amp;C&amp;"Arial,Bold"&amp;18Transportation Fees&amp;R&amp;"Arial,Bold"&amp;12Tender: QTR-RFT-2020-028</oddHeader>
    <oddFooter>&amp;L&amp;"Arial,Bold"&amp;12Signed and Stamped&amp;C&amp;"Arial,Bold"&amp;12&amp;KFF0000Confidential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EBBA-7529-6A4A-8A52-ADB39526FE50}">
  <dimension ref="A1:K29"/>
  <sheetViews>
    <sheetView zoomScaleNormal="100" workbookViewId="0">
      <selection activeCell="D16" sqref="D16"/>
    </sheetView>
  </sheetViews>
  <sheetFormatPr baseColWidth="10" defaultColWidth="8.6640625" defaultRowHeight="14"/>
  <cols>
    <col min="1" max="1" width="1.1640625" style="1" customWidth="1"/>
    <col min="2" max="2" width="8" style="1" customWidth="1"/>
    <col min="3" max="3" width="30.5" style="31" customWidth="1"/>
    <col min="4" max="4" width="24.5" style="31" customWidth="1"/>
    <col min="5" max="5" width="36.1640625" style="31" customWidth="1"/>
    <col min="6" max="6" width="2.6640625" style="1" customWidth="1"/>
    <col min="7" max="11" width="8.6640625" style="1"/>
    <col min="12" max="16384" width="8.6640625" style="31"/>
  </cols>
  <sheetData>
    <row r="1" spans="2:5" s="1" customFormat="1" ht="6" customHeight="1" thickBot="1"/>
    <row r="2" spans="2:5" ht="28.5" customHeight="1" thickBot="1">
      <c r="B2" s="225" t="s">
        <v>95</v>
      </c>
      <c r="C2" s="1"/>
      <c r="D2" s="226" t="s">
        <v>1</v>
      </c>
      <c r="E2" s="4" t="s">
        <v>102</v>
      </c>
    </row>
    <row r="3" spans="2:5" ht="28.5" customHeight="1">
      <c r="C3" s="1"/>
      <c r="D3" s="3"/>
      <c r="E3" s="1"/>
    </row>
    <row r="4" spans="2:5" s="1" customFormat="1" ht="31" customHeight="1" thickBot="1">
      <c r="B4" s="227" t="s">
        <v>96</v>
      </c>
      <c r="C4" s="227"/>
      <c r="D4" s="227"/>
      <c r="E4" s="227"/>
    </row>
    <row r="5" spans="2:5" ht="41.5" customHeight="1" thickBot="1">
      <c r="B5" s="228" t="s">
        <v>97</v>
      </c>
      <c r="C5" s="229"/>
      <c r="D5" s="230" t="s">
        <v>98</v>
      </c>
      <c r="E5" s="231" t="s">
        <v>99</v>
      </c>
    </row>
    <row r="6" spans="2:5" ht="38.5" customHeight="1" thickBot="1">
      <c r="B6" s="232">
        <v>811.9</v>
      </c>
      <c r="C6" s="233"/>
      <c r="D6" s="234">
        <v>60</v>
      </c>
      <c r="E6" s="235">
        <f>B6*D6</f>
        <v>48714</v>
      </c>
    </row>
    <row r="7" spans="2:5" s="1" customFormat="1" ht="15" thickBot="1">
      <c r="C7" s="23"/>
      <c r="D7" s="23"/>
      <c r="E7" s="23"/>
    </row>
    <row r="8" spans="2:5" ht="24" thickTop="1">
      <c r="C8" s="25" t="s">
        <v>100</v>
      </c>
      <c r="D8" s="236"/>
      <c r="E8" s="26">
        <f>E6</f>
        <v>48714</v>
      </c>
    </row>
    <row r="9" spans="2:5" ht="24.5" customHeight="1" thickBot="1">
      <c r="B9" s="237" t="s">
        <v>101</v>
      </c>
      <c r="C9" s="237"/>
      <c r="D9" s="238"/>
      <c r="E9" s="28"/>
    </row>
    <row r="10" spans="2:5" s="1" customFormat="1" ht="15" thickTop="1"/>
    <row r="11" spans="2:5" s="1" customFormat="1"/>
    <row r="12" spans="2:5" s="1" customFormat="1"/>
    <row r="13" spans="2:5" s="1" customFormat="1"/>
    <row r="14" spans="2:5" s="1" customFormat="1">
      <c r="C14" s="54"/>
      <c r="D14" s="54"/>
      <c r="E14" s="54"/>
    </row>
    <row r="15" spans="2:5" s="1" customFormat="1"/>
    <row r="16" spans="2:5" s="1" customFormat="1"/>
    <row r="17" spans="3:4" s="1" customFormat="1"/>
    <row r="18" spans="3:4" s="1" customFormat="1"/>
    <row r="19" spans="3:4" s="1" customFormat="1"/>
    <row r="20" spans="3:4" s="1" customFormat="1"/>
    <row r="21" spans="3:4" s="1" customFormat="1"/>
    <row r="22" spans="3:4" s="1" customFormat="1"/>
    <row r="23" spans="3:4" s="1" customFormat="1"/>
    <row r="24" spans="3:4" s="1" customFormat="1"/>
    <row r="25" spans="3:4">
      <c r="C25" s="1"/>
      <c r="D25" s="1"/>
    </row>
    <row r="26" spans="3:4">
      <c r="C26" s="1"/>
      <c r="D26" s="1"/>
    </row>
    <row r="27" spans="3:4">
      <c r="C27" s="1"/>
      <c r="D27" s="1"/>
    </row>
    <row r="28" spans="3:4">
      <c r="C28" s="1"/>
      <c r="D28" s="1"/>
    </row>
    <row r="29" spans="3:4">
      <c r="C29" s="1"/>
      <c r="D29" s="1"/>
    </row>
  </sheetData>
  <sheetProtection algorithmName="SHA-512" hashValue="Tyk1hiHJwsMWoYcIvMfUtKTHAXFNBLreKiAGWwvQfhnAk5JylNA2NTLZYjMXeUulyGq3S/HcA5z+DWGt71GH1Q==" saltValue="DU9PkqpiDVw5ethKgL1FzA==" spinCount="100000" sheet="1" objects="1" scenarios="1"/>
  <mergeCells count="8">
    <mergeCell ref="C14:E14"/>
    <mergeCell ref="B4:E4"/>
    <mergeCell ref="B5:C5"/>
    <mergeCell ref="B6:C6"/>
    <mergeCell ref="C7:E7"/>
    <mergeCell ref="C8:D8"/>
    <mergeCell ref="E8:E9"/>
    <mergeCell ref="B9:D9"/>
  </mergeCells>
  <pageMargins left="0.43307086614173229" right="0.27559055118110237" top="0.94488188976377963" bottom="0.39370078740157483" header="0.47244094488188981" footer="0.15748031496062992"/>
  <pageSetup paperSize="9" orientation="landscape" r:id="rId1"/>
  <headerFooter>
    <oddHeader>&amp;L&amp;"Arial,Bold"&amp;14Bill of Quantity No. 6&amp;C&amp;"Arial,Bold"&amp;18Sorage Fees&amp;R&amp;"Arial,Bold"&amp;12Tender: QTR-RFT-2020-028</oddHeader>
    <oddFooter>&amp;L&amp;"Arial,Bold"&amp;12Signed and Stamped&amp;C&amp;"Arial,Bold"&amp;12&amp;KFF0000Confidential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CD80-A514-D444-9D71-CA65BF287579}">
  <dimension ref="A1"/>
  <sheetViews>
    <sheetView workbookViewId="0"/>
  </sheetViews>
  <sheetFormatPr baseColWidth="10" defaultRowHeight="1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BoQ 01</vt:lpstr>
      <vt:lpstr>BoQ 02</vt:lpstr>
      <vt:lpstr>BoQ 03</vt:lpstr>
      <vt:lpstr>BoQ 04</vt:lpstr>
      <vt:lpstr>BoQ 05</vt:lpstr>
      <vt:lpstr>BoQ 06</vt:lpstr>
      <vt:lpstr>Sheet1</vt:lpstr>
      <vt:lpstr>'BoQ 01'!Print_Area</vt:lpstr>
      <vt:lpstr>'BoQ 02'!Print_Area</vt:lpstr>
      <vt:lpstr>'BoQ 03'!Print_Area</vt:lpstr>
      <vt:lpstr>'BoQ 04'!Print_Area</vt:lpstr>
      <vt:lpstr>'BoQ 05'!Print_Area</vt:lpstr>
      <vt:lpstr>'BoQ 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Williams</dc:creator>
  <cp:lastModifiedBy>Duncan Williams</cp:lastModifiedBy>
  <dcterms:created xsi:type="dcterms:W3CDTF">2021-03-08T09:08:25Z</dcterms:created>
  <dcterms:modified xsi:type="dcterms:W3CDTF">2021-03-08T12:07:10Z</dcterms:modified>
</cp:coreProperties>
</file>